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276" windowWidth="14940" windowHeight="9156" activeTab="3"/>
  </bookViews>
  <sheets>
    <sheet name="Прил.1" sheetId="6" r:id="rId1"/>
    <sheet name="Прил.2" sheetId="2" r:id="rId2"/>
    <sheet name="Прил.3" sheetId="3" r:id="rId3"/>
    <sheet name="Прил.4" sheetId="4" r:id="rId4"/>
  </sheets>
  <definedNames>
    <definedName name="_xlnm._FilterDatabase" localSheetId="0" hidden="1">Прил.1!$A$1:$A$145</definedName>
    <definedName name="_xlnm._FilterDatabase" localSheetId="1" hidden="1">Прил.2!$A$8:$E$611</definedName>
    <definedName name="_xlnm._FilterDatabase" localSheetId="2" hidden="1">Прил.3!$A$8:$F$705</definedName>
    <definedName name="APPT" localSheetId="0">Прил.1!$A$16</definedName>
    <definedName name="FIO" localSheetId="0">Прил.1!$F$16</definedName>
    <definedName name="FIO" localSheetId="1">Прил.2!#REF!</definedName>
    <definedName name="LAST_CELL" localSheetId="0">Прил.1!$J$127</definedName>
    <definedName name="SIGN" localSheetId="0">Прил.1!$A$16:$H$17</definedName>
    <definedName name="_xlnm.Print_Titles" localSheetId="1">Прил.2!$8:$8</definedName>
    <definedName name="_xlnm.Print_Titles" localSheetId="2">Прил.3!$8:$8</definedName>
  </definedNames>
  <calcPr calcId="144525"/>
</workbook>
</file>

<file path=xl/calcChain.xml><?xml version="1.0" encoding="utf-8"?>
<calcChain xmlns="http://schemas.openxmlformats.org/spreadsheetml/2006/main">
  <c r="D145" i="6" l="1"/>
  <c r="F694" i="3"/>
  <c r="F675" i="3"/>
  <c r="F658" i="3"/>
  <c r="F655" i="3"/>
  <c r="F654" i="3" s="1"/>
  <c r="F635" i="3"/>
  <c r="F608" i="3"/>
  <c r="F607" i="3" s="1"/>
  <c r="F556" i="3"/>
  <c r="F555" i="3" s="1"/>
  <c r="F554" i="3" s="1"/>
  <c r="F553" i="3" s="1"/>
  <c r="F549" i="3"/>
  <c r="F524" i="3"/>
  <c r="F523" i="3" s="1"/>
  <c r="F516" i="3"/>
  <c r="F496" i="3"/>
  <c r="F494" i="3"/>
  <c r="F478" i="3"/>
  <c r="F477" i="3" s="1"/>
  <c r="F457" i="3"/>
  <c r="F456" i="3" s="1"/>
  <c r="F389" i="3"/>
  <c r="F401" i="3"/>
  <c r="F386" i="3"/>
  <c r="F363" i="3"/>
  <c r="F344" i="3"/>
  <c r="F342" i="3"/>
  <c r="F338" i="3"/>
  <c r="F304" i="3"/>
  <c r="F290" i="3"/>
  <c r="F260" i="3"/>
  <c r="F258" i="3"/>
  <c r="F247" i="3"/>
  <c r="F246" i="3" s="1"/>
  <c r="F245" i="3" s="1"/>
  <c r="F244" i="3" s="1"/>
  <c r="F243" i="3" s="1"/>
  <c r="F242" i="3" s="1"/>
  <c r="E227" i="2"/>
  <c r="F240" i="3"/>
  <c r="F222" i="3"/>
  <c r="F203" i="3"/>
  <c r="F197" i="3"/>
  <c r="F174" i="3"/>
  <c r="F173" i="3" s="1"/>
  <c r="F172" i="3" s="1"/>
  <c r="F171" i="3" s="1"/>
  <c r="F110" i="3"/>
  <c r="F57" i="3"/>
  <c r="F51" i="3"/>
  <c r="F50" i="3" s="1"/>
  <c r="F49" i="3" s="1"/>
  <c r="F43" i="3"/>
  <c r="F18" i="3"/>
  <c r="F17" i="3" s="1"/>
  <c r="F15" i="3"/>
  <c r="E533" i="2"/>
  <c r="F385" i="3" l="1"/>
  <c r="F384" i="3" s="1"/>
  <c r="F493" i="3"/>
  <c r="F492" i="3" s="1"/>
  <c r="F491" i="3" s="1"/>
  <c r="F490" i="3" s="1"/>
  <c r="F257" i="3"/>
  <c r="F256" i="3" s="1"/>
  <c r="E495" i="2"/>
  <c r="E500" i="2"/>
  <c r="E475" i="2" l="1"/>
  <c r="E474" i="2" s="1"/>
  <c r="E473" i="2" s="1"/>
  <c r="E472" i="2" s="1"/>
  <c r="E463" i="2"/>
  <c r="E451" i="2"/>
  <c r="E448" i="2"/>
  <c r="E417" i="2"/>
  <c r="E416" i="2" s="1"/>
  <c r="E407" i="2"/>
  <c r="E386" i="2"/>
  <c r="E388" i="2"/>
  <c r="E382" i="2"/>
  <c r="E348" i="2"/>
  <c r="E334" i="2"/>
  <c r="E323" i="2"/>
  <c r="E304" i="2"/>
  <c r="E286" i="2"/>
  <c r="E282" i="2"/>
  <c r="E262" i="2"/>
  <c r="E250" i="2"/>
  <c r="E248" i="2"/>
  <c r="E226" i="2"/>
  <c r="E225" i="2" s="1"/>
  <c r="E224" i="2" s="1"/>
  <c r="E210" i="2"/>
  <c r="E447" i="2" l="1"/>
  <c r="E446" i="2" s="1"/>
  <c r="E247" i="2"/>
  <c r="E246" i="2" s="1"/>
  <c r="E175" i="2"/>
  <c r="E117" i="2"/>
  <c r="E108" i="2"/>
  <c r="E90" i="2"/>
  <c r="E78" i="2"/>
  <c r="E72" i="2"/>
  <c r="E71" i="2" s="1"/>
  <c r="E70" i="2" s="1"/>
  <c r="E62" i="2"/>
  <c r="E49" i="2"/>
  <c r="E17" i="2"/>
  <c r="E16" i="2" s="1"/>
  <c r="E14" i="2"/>
  <c r="F702" i="3" l="1"/>
  <c r="F700" i="3"/>
  <c r="F692" i="3"/>
  <c r="F689" i="3"/>
  <c r="F688" i="3" s="1"/>
  <c r="F680" i="3"/>
  <c r="F679" i="3" s="1"/>
  <c r="F643" i="3"/>
  <c r="F642" i="3" s="1"/>
  <c r="F641" i="3" s="1"/>
  <c r="F640" i="3" s="1"/>
  <c r="F618" i="3"/>
  <c r="F617" i="3" s="1"/>
  <c r="F539" i="3"/>
  <c r="F538" i="3" s="1"/>
  <c r="F537" i="3" s="1"/>
  <c r="F534" i="3"/>
  <c r="F505" i="3"/>
  <c r="F451" i="3"/>
  <c r="F447" i="3"/>
  <c r="F408" i="3"/>
  <c r="F699" i="3" l="1"/>
  <c r="F698" i="3" s="1"/>
  <c r="F697" i="3" s="1"/>
  <c r="F696" i="3" s="1"/>
  <c r="F328" i="3"/>
  <c r="F327" i="3" s="1"/>
  <c r="F325" i="3"/>
  <c r="F271" i="3" l="1"/>
  <c r="F267" i="3"/>
  <c r="F236" i="3" l="1"/>
  <c r="F229" i="3"/>
  <c r="F217" i="3" l="1"/>
  <c r="F194" i="3"/>
  <c r="F193" i="3" s="1"/>
  <c r="F169" i="3"/>
  <c r="F168" i="3" s="1"/>
  <c r="F153" i="3"/>
  <c r="F152" i="3" s="1"/>
  <c r="F151" i="3" s="1"/>
  <c r="F150" i="3" s="1"/>
  <c r="F149" i="3" s="1"/>
  <c r="F112" i="3"/>
  <c r="F38" i="3"/>
  <c r="F37" i="3" s="1"/>
  <c r="F24" i="3"/>
  <c r="F23" i="3" s="1"/>
  <c r="E600" i="2"/>
  <c r="E599" i="2" s="1"/>
  <c r="E588" i="2"/>
  <c r="E575" i="2"/>
  <c r="E571" i="2"/>
  <c r="E523" i="2" l="1"/>
  <c r="E522" i="2" s="1"/>
  <c r="E521" i="2" s="1"/>
  <c r="E518" i="2"/>
  <c r="E489" i="2"/>
  <c r="E397" i="2"/>
  <c r="E396" i="2" s="1"/>
  <c r="E395" i="2" s="1"/>
  <c r="E372" i="2"/>
  <c r="E371" i="2" s="1"/>
  <c r="E369" i="2"/>
  <c r="E321" i="2" l="1"/>
  <c r="E318" i="2"/>
  <c r="E309" i="2"/>
  <c r="E308" i="2" s="1"/>
  <c r="E234" i="2"/>
  <c r="E233" i="2" s="1"/>
  <c r="E177" i="2"/>
  <c r="E169" i="2"/>
  <c r="E104" i="2"/>
  <c r="E97" i="2"/>
  <c r="E85" i="2"/>
  <c r="E59" i="2"/>
  <c r="E58" i="2" s="1"/>
  <c r="E44" i="2"/>
  <c r="E43" i="2" s="1"/>
  <c r="E317" i="2" l="1"/>
  <c r="E30" i="2"/>
  <c r="E29" i="2" s="1"/>
  <c r="C11" i="4" l="1"/>
  <c r="F683" i="3"/>
  <c r="F682" i="3" s="1"/>
  <c r="F677" i="3"/>
  <c r="F674" i="3" s="1"/>
  <c r="F670" i="3"/>
  <c r="F669" i="3" s="1"/>
  <c r="F668" i="3" s="1"/>
  <c r="F667" i="3" s="1"/>
  <c r="F665" i="3"/>
  <c r="F663" i="3"/>
  <c r="F660" i="3"/>
  <c r="F657" i="3" s="1"/>
  <c r="F652" i="3"/>
  <c r="F651" i="3" s="1"/>
  <c r="F649" i="3"/>
  <c r="F648" i="3" s="1"/>
  <c r="F638" i="3"/>
  <c r="F633" i="3"/>
  <c r="F631" i="3"/>
  <c r="F629" i="3"/>
  <c r="F623" i="3"/>
  <c r="F621" i="3"/>
  <c r="F611" i="3"/>
  <c r="F610" i="3" s="1"/>
  <c r="F606" i="3" s="1"/>
  <c r="F604" i="3"/>
  <c r="F602" i="3"/>
  <c r="F595" i="3"/>
  <c r="F594" i="3" s="1"/>
  <c r="F593" i="3" s="1"/>
  <c r="F592" i="3" s="1"/>
  <c r="F586" i="3"/>
  <c r="F584" i="3"/>
  <c r="F578" i="3"/>
  <c r="F577" i="3" s="1"/>
  <c r="F575" i="3"/>
  <c r="F574" i="3" s="1"/>
  <c r="F570" i="3"/>
  <c r="F569" i="3" s="1"/>
  <c r="F563" i="3"/>
  <c r="F561" i="3"/>
  <c r="F545" i="3"/>
  <c r="F533" i="3"/>
  <c r="F532" i="3" s="1"/>
  <c r="F531" i="3" s="1"/>
  <c r="F529" i="3"/>
  <c r="F528" i="3" s="1"/>
  <c r="F527" i="3" s="1"/>
  <c r="F526" i="3" s="1"/>
  <c r="F521" i="3"/>
  <c r="F519" i="3"/>
  <c r="F513" i="3"/>
  <c r="F511" i="3"/>
  <c r="F508" i="3"/>
  <c r="F507" i="3" s="1"/>
  <c r="F503" i="3"/>
  <c r="F502" i="3" s="1"/>
  <c r="F488" i="3"/>
  <c r="F486" i="3"/>
  <c r="F484" i="3"/>
  <c r="F475" i="3"/>
  <c r="F474" i="3" s="1"/>
  <c r="F468" i="3"/>
  <c r="F467" i="3" s="1"/>
  <c r="F466" i="3" s="1"/>
  <c r="F465" i="3" s="1"/>
  <c r="F464" i="3" s="1"/>
  <c r="F463" i="3" s="1"/>
  <c r="F460" i="3"/>
  <c r="F459" i="3" s="1"/>
  <c r="F449" i="3"/>
  <c r="F440" i="3"/>
  <c r="F439" i="3" s="1"/>
  <c r="F438" i="3" s="1"/>
  <c r="F437" i="3" s="1"/>
  <c r="F436" i="3" s="1"/>
  <c r="F434" i="3"/>
  <c r="F433" i="3" s="1"/>
  <c r="F432" i="3" s="1"/>
  <c r="F431" i="3" s="1"/>
  <c r="F429" i="3"/>
  <c r="F427" i="3"/>
  <c r="F424" i="3"/>
  <c r="F423" i="3" s="1"/>
  <c r="F420" i="3"/>
  <c r="F419" i="3" s="1"/>
  <c r="F418" i="3" s="1"/>
  <c r="F413" i="3"/>
  <c r="F412" i="3" s="1"/>
  <c r="F411" i="3" s="1"/>
  <c r="F410" i="3" s="1"/>
  <c r="F404" i="3"/>
  <c r="F403" i="3" s="1"/>
  <c r="F399" i="3"/>
  <c r="F396" i="3"/>
  <c r="F381" i="3"/>
  <c r="F380" i="3" s="1"/>
  <c r="F379" i="3" s="1"/>
  <c r="F375" i="3"/>
  <c r="F374" i="3" s="1"/>
  <c r="F373" i="3" s="1"/>
  <c r="F372" i="3" s="1"/>
  <c r="F370" i="3"/>
  <c r="F369" i="3" s="1"/>
  <c r="F368" i="3" s="1"/>
  <c r="F367" i="3" s="1"/>
  <c r="F365" i="3"/>
  <c r="F359" i="3"/>
  <c r="F358" i="3" s="1"/>
  <c r="F357" i="3" s="1"/>
  <c r="F353" i="3"/>
  <c r="F352" i="3" s="1"/>
  <c r="F351" i="3" s="1"/>
  <c r="F349" i="3"/>
  <c r="F348" i="3" s="1"/>
  <c r="F347" i="3" s="1"/>
  <c r="F340" i="3"/>
  <c r="F336" i="3"/>
  <c r="F332" i="3"/>
  <c r="F331" i="3" s="1"/>
  <c r="F330" i="3" s="1"/>
  <c r="F323" i="3"/>
  <c r="F321" i="3"/>
  <c r="F319" i="3"/>
  <c r="F317" i="3"/>
  <c r="F311" i="3"/>
  <c r="F310" i="3" s="1"/>
  <c r="F306" i="3"/>
  <c r="F303" i="3" s="1"/>
  <c r="F300" i="3"/>
  <c r="F299" i="3" s="1"/>
  <c r="F298" i="3" s="1"/>
  <c r="F296" i="3"/>
  <c r="F294" i="3"/>
  <c r="F288" i="3"/>
  <c r="F286" i="3"/>
  <c r="F279" i="3"/>
  <c r="F278" i="3" s="1"/>
  <c r="F277" i="3" s="1"/>
  <c r="F276" i="3" s="1"/>
  <c r="F275" i="3" s="1"/>
  <c r="F274" i="3" s="1"/>
  <c r="F269" i="3"/>
  <c r="F266" i="3" s="1"/>
  <c r="F254" i="3"/>
  <c r="F253" i="3" s="1"/>
  <c r="F252" i="3" s="1"/>
  <c r="F251" i="3" s="1"/>
  <c r="F238" i="3"/>
  <c r="F233" i="3"/>
  <c r="F228" i="3"/>
  <c r="F227" i="3" s="1"/>
  <c r="F225" i="3"/>
  <c r="F224" i="3" s="1"/>
  <c r="F221" i="3"/>
  <c r="F215" i="3"/>
  <c r="F207" i="3"/>
  <c r="F192" i="3"/>
  <c r="F191" i="3" s="1"/>
  <c r="F190" i="3" s="1"/>
  <c r="F186" i="3"/>
  <c r="F185" i="3" s="1"/>
  <c r="F179" i="3"/>
  <c r="F178" i="3" s="1"/>
  <c r="F177" i="3" s="1"/>
  <c r="F176" i="3" s="1"/>
  <c r="F167" i="3"/>
  <c r="F166" i="3" s="1"/>
  <c r="F165" i="3" s="1"/>
  <c r="F162" i="3"/>
  <c r="F161" i="3" s="1"/>
  <c r="F159" i="3"/>
  <c r="F158" i="3" s="1"/>
  <c r="F146" i="3"/>
  <c r="F145" i="3" s="1"/>
  <c r="F143" i="3"/>
  <c r="F142" i="3" s="1"/>
  <c r="F137" i="3"/>
  <c r="F136" i="3" s="1"/>
  <c r="F135" i="3" s="1"/>
  <c r="F134" i="3" s="1"/>
  <c r="F133" i="3" s="1"/>
  <c r="F131" i="3"/>
  <c r="F130" i="3" s="1"/>
  <c r="F129" i="3" s="1"/>
  <c r="F128" i="3" s="1"/>
  <c r="F127" i="3" s="1"/>
  <c r="F125" i="3"/>
  <c r="F124" i="3" s="1"/>
  <c r="F123" i="3" s="1"/>
  <c r="F122" i="3" s="1"/>
  <c r="F121" i="3" s="1"/>
  <c r="F118" i="3"/>
  <c r="F117" i="3" s="1"/>
  <c r="F116" i="3" s="1"/>
  <c r="F115" i="3" s="1"/>
  <c r="F114" i="3" s="1"/>
  <c r="F108" i="3"/>
  <c r="F104" i="3"/>
  <c r="F97" i="3"/>
  <c r="F96" i="3" s="1"/>
  <c r="F95" i="3" s="1"/>
  <c r="F94" i="3" s="1"/>
  <c r="F89" i="3"/>
  <c r="F88" i="3" s="1"/>
  <c r="F87" i="3" s="1"/>
  <c r="F86" i="3" s="1"/>
  <c r="F85" i="3" s="1"/>
  <c r="F82" i="3"/>
  <c r="F80" i="3"/>
  <c r="F78" i="3"/>
  <c r="F74" i="3"/>
  <c r="F73" i="3" s="1"/>
  <c r="F71" i="3"/>
  <c r="F70" i="3" s="1"/>
  <c r="F69" i="3" s="1"/>
  <c r="F67" i="3"/>
  <c r="F66" i="3" s="1"/>
  <c r="F65" i="3" s="1"/>
  <c r="F62" i="3"/>
  <c r="F61" i="3" s="1"/>
  <c r="F60" i="3" s="1"/>
  <c r="F59" i="3" s="1"/>
  <c r="F56" i="3"/>
  <c r="F55" i="3" s="1"/>
  <c r="F54" i="3" s="1"/>
  <c r="F47" i="3"/>
  <c r="F46" i="3" s="1"/>
  <c r="F45" i="3" s="1"/>
  <c r="F35" i="3"/>
  <c r="F34" i="3" s="1"/>
  <c r="F33" i="3" s="1"/>
  <c r="F32" i="3" s="1"/>
  <c r="F29" i="3"/>
  <c r="F27" i="3"/>
  <c r="F13" i="3"/>
  <c r="F12" i="3" s="1"/>
  <c r="F11" i="3" s="1"/>
  <c r="E609" i="2"/>
  <c r="E608" i="2" s="1"/>
  <c r="E603" i="2"/>
  <c r="E602" i="2" s="1"/>
  <c r="E594" i="2"/>
  <c r="E593" i="2" s="1"/>
  <c r="E591" i="2"/>
  <c r="E590" i="2" s="1"/>
  <c r="E586" i="2"/>
  <c r="E582" i="2"/>
  <c r="E573" i="2"/>
  <c r="E566" i="2"/>
  <c r="E565" i="2" s="1"/>
  <c r="E564" i="2" s="1"/>
  <c r="E563" i="2" s="1"/>
  <c r="E560" i="2"/>
  <c r="E558" i="2"/>
  <c r="E553" i="2"/>
  <c r="E551" i="2"/>
  <c r="E548" i="2"/>
  <c r="E547" i="2" s="1"/>
  <c r="E544" i="2"/>
  <c r="E543" i="2" s="1"/>
  <c r="E542" i="2" s="1"/>
  <c r="E538" i="2"/>
  <c r="E537" i="2" s="1"/>
  <c r="E536" i="2" s="1"/>
  <c r="E529" i="2"/>
  <c r="E517" i="2"/>
  <c r="E516" i="2" s="1"/>
  <c r="E515" i="2" s="1"/>
  <c r="E513" i="2"/>
  <c r="E512" i="2" s="1"/>
  <c r="E511" i="2" s="1"/>
  <c r="E510" i="2" s="1"/>
  <c r="E508" i="2"/>
  <c r="E507" i="2" s="1"/>
  <c r="E505" i="2"/>
  <c r="E503" i="2"/>
  <c r="E497" i="2"/>
  <c r="E494" i="2" s="1"/>
  <c r="E492" i="2"/>
  <c r="E491" i="2" s="1"/>
  <c r="E487" i="2"/>
  <c r="E486" i="2" s="1"/>
  <c r="E480" i="2"/>
  <c r="E479" i="2" s="1"/>
  <c r="E478" i="2" s="1"/>
  <c r="E477" i="2" s="1"/>
  <c r="E470" i="2"/>
  <c r="E466" i="2"/>
  <c r="E461" i="2"/>
  <c r="E458" i="2"/>
  <c r="E443" i="2"/>
  <c r="E442" i="2" s="1"/>
  <c r="E441" i="2" s="1"/>
  <c r="E437" i="2"/>
  <c r="E435" i="2"/>
  <c r="E433" i="2"/>
  <c r="E427" i="2"/>
  <c r="E426" i="2" s="1"/>
  <c r="E425" i="2" s="1"/>
  <c r="E424" i="2" s="1"/>
  <c r="E422" i="2"/>
  <c r="E414" i="2"/>
  <c r="E413" i="2" s="1"/>
  <c r="E409" i="2"/>
  <c r="E403" i="2"/>
  <c r="E402" i="2" s="1"/>
  <c r="E401" i="2" s="1"/>
  <c r="E393" i="2"/>
  <c r="E392" i="2" s="1"/>
  <c r="E384" i="2"/>
  <c r="E380" i="2"/>
  <c r="E376" i="2"/>
  <c r="E375" i="2" s="1"/>
  <c r="E374" i="2" s="1"/>
  <c r="E367" i="2"/>
  <c r="E365" i="2"/>
  <c r="E363" i="2"/>
  <c r="E361" i="2"/>
  <c r="E355" i="2"/>
  <c r="E354" i="2" s="1"/>
  <c r="E350" i="2"/>
  <c r="E347" i="2" s="1"/>
  <c r="E344" i="2"/>
  <c r="E343" i="2" s="1"/>
  <c r="E342" i="2" s="1"/>
  <c r="E340" i="2"/>
  <c r="E338" i="2"/>
  <c r="E332" i="2"/>
  <c r="E330" i="2"/>
  <c r="E312" i="2"/>
  <c r="E311" i="2" s="1"/>
  <c r="E306" i="2"/>
  <c r="E303" i="2" s="1"/>
  <c r="E299" i="2"/>
  <c r="E298" i="2" s="1"/>
  <c r="E297" i="2" s="1"/>
  <c r="E296" i="2" s="1"/>
  <c r="E294" i="2"/>
  <c r="E292" i="2"/>
  <c r="E289" i="2"/>
  <c r="E285" i="2" s="1"/>
  <c r="E281" i="2"/>
  <c r="E279" i="2"/>
  <c r="E278" i="2" s="1"/>
  <c r="E276" i="2"/>
  <c r="E275" i="2" s="1"/>
  <c r="E270" i="2"/>
  <c r="E269" i="2" s="1"/>
  <c r="E268" i="2" s="1"/>
  <c r="E267" i="2" s="1"/>
  <c r="E265" i="2"/>
  <c r="E260" i="2"/>
  <c r="E258" i="2"/>
  <c r="E256" i="2"/>
  <c r="E244" i="2"/>
  <c r="E243" i="2" s="1"/>
  <c r="E242" i="2" s="1"/>
  <c r="E241" i="2" s="1"/>
  <c r="E239" i="2"/>
  <c r="E237" i="2"/>
  <c r="E222" i="2"/>
  <c r="E221" i="2" s="1"/>
  <c r="E219" i="2"/>
  <c r="E218" i="2" s="1"/>
  <c r="E213" i="2"/>
  <c r="E212" i="2" s="1"/>
  <c r="E208" i="2"/>
  <c r="E207" i="2" s="1"/>
  <c r="E204" i="2"/>
  <c r="E202" i="2"/>
  <c r="E196" i="2"/>
  <c r="E195" i="2" s="1"/>
  <c r="E194" i="2" s="1"/>
  <c r="E193" i="2" s="1"/>
  <c r="E192" i="2" s="1"/>
  <c r="E190" i="2"/>
  <c r="E189" i="2" s="1"/>
  <c r="E188" i="2" s="1"/>
  <c r="E187" i="2" s="1"/>
  <c r="E186" i="2" s="1"/>
  <c r="E183" i="2"/>
  <c r="E182" i="2" s="1"/>
  <c r="E181" i="2" s="1"/>
  <c r="E180" i="2" s="1"/>
  <c r="E179" i="2" s="1"/>
  <c r="E173" i="2"/>
  <c r="E168" i="2" s="1"/>
  <c r="E167" i="2" s="1"/>
  <c r="E162" i="2"/>
  <c r="E161" i="2" s="1"/>
  <c r="E160" i="2" s="1"/>
  <c r="E159" i="2" s="1"/>
  <c r="E154" i="2"/>
  <c r="E153" i="2" s="1"/>
  <c r="E152" i="2" s="1"/>
  <c r="E151" i="2" s="1"/>
  <c r="E150" i="2" s="1"/>
  <c r="E149" i="2" s="1"/>
  <c r="E147" i="2"/>
  <c r="E145" i="2"/>
  <c r="E143" i="2"/>
  <c r="E139" i="2"/>
  <c r="E138" i="2" s="1"/>
  <c r="E136" i="2"/>
  <c r="E134" i="2"/>
  <c r="E130" i="2"/>
  <c r="E129" i="2" s="1"/>
  <c r="E128" i="2" s="1"/>
  <c r="E126" i="2"/>
  <c r="E125" i="2" s="1"/>
  <c r="E124" i="2" s="1"/>
  <c r="E121" i="2"/>
  <c r="E113" i="2"/>
  <c r="E112" i="2" s="1"/>
  <c r="E111" i="2" s="1"/>
  <c r="E106" i="2"/>
  <c r="E101" i="2"/>
  <c r="E96" i="2"/>
  <c r="E95" i="2" s="1"/>
  <c r="E93" i="2"/>
  <c r="E92" i="2" s="1"/>
  <c r="E89" i="2"/>
  <c r="E83" i="2"/>
  <c r="E77" i="2"/>
  <c r="E76" i="2" s="1"/>
  <c r="E75" i="2" s="1"/>
  <c r="E67" i="2"/>
  <c r="E65" i="2"/>
  <c r="E57" i="2"/>
  <c r="E56" i="2" s="1"/>
  <c r="E53" i="2"/>
  <c r="E52" i="2" s="1"/>
  <c r="E51" i="2" s="1"/>
  <c r="E41" i="2"/>
  <c r="E40" i="2" s="1"/>
  <c r="E39" i="2" s="1"/>
  <c r="E38" i="2" s="1"/>
  <c r="E35" i="2"/>
  <c r="E33" i="2"/>
  <c r="E23" i="2"/>
  <c r="E21" i="2"/>
  <c r="E12" i="2"/>
  <c r="F232" i="3" l="1"/>
  <c r="F628" i="3"/>
  <c r="F627" i="3" s="1"/>
  <c r="F626" i="3" s="1"/>
  <c r="F625" i="3" s="1"/>
  <c r="F510" i="3"/>
  <c r="F501" i="3" s="1"/>
  <c r="F543" i="3"/>
  <c r="F542" i="3" s="1"/>
  <c r="F541" i="3" s="1"/>
  <c r="F544" i="3"/>
  <c r="F518" i="3"/>
  <c r="F473" i="3"/>
  <c r="F472" i="3" s="1"/>
  <c r="F471" i="3" s="1"/>
  <c r="F395" i="3"/>
  <c r="F362" i="3"/>
  <c r="F361" i="3" s="1"/>
  <c r="F356" i="3" s="1"/>
  <c r="F355" i="3" s="1"/>
  <c r="F455" i="3"/>
  <c r="F454" i="3" s="1"/>
  <c r="F453" i="3" s="1"/>
  <c r="F335" i="3"/>
  <c r="F334" i="3" s="1"/>
  <c r="F346" i="3"/>
  <c r="F285" i="3"/>
  <c r="F284" i="3" s="1"/>
  <c r="F231" i="3"/>
  <c r="F103" i="3"/>
  <c r="F157" i="3"/>
  <c r="F156" i="3" s="1"/>
  <c r="F155" i="3" s="1"/>
  <c r="F148" i="3" s="1"/>
  <c r="E255" i="2"/>
  <c r="E254" i="2" s="1"/>
  <c r="E11" i="2"/>
  <c r="E10" i="2" s="1"/>
  <c r="E502" i="2"/>
  <c r="E528" i="2"/>
  <c r="E527" i="2" s="1"/>
  <c r="E526" i="2" s="1"/>
  <c r="E525" i="2" s="1"/>
  <c r="E457" i="2"/>
  <c r="E412" i="2"/>
  <c r="E411" i="2" s="1"/>
  <c r="E302" i="2"/>
  <c r="E301" i="2" s="1"/>
  <c r="E406" i="2"/>
  <c r="E405" i="2" s="1"/>
  <c r="E400" i="2" s="1"/>
  <c r="E379" i="2"/>
  <c r="E378" i="2" s="1"/>
  <c r="E206" i="2"/>
  <c r="E329" i="2"/>
  <c r="E328" i="2" s="1"/>
  <c r="E100" i="2"/>
  <c r="E99" i="2" s="1"/>
  <c r="E581" i="2"/>
  <c r="E580" i="2" s="1"/>
  <c r="E579" i="2" s="1"/>
  <c r="E465" i="2"/>
  <c r="E598" i="2"/>
  <c r="E597" i="2" s="1"/>
  <c r="E596" i="2" s="1"/>
  <c r="F662" i="3"/>
  <c r="F647" i="3" s="1"/>
  <c r="F673" i="3"/>
  <c r="F672" i="3" s="1"/>
  <c r="F426" i="3"/>
  <c r="F422" i="3" s="1"/>
  <c r="F417" i="3" s="1"/>
  <c r="F416" i="3" s="1"/>
  <c r="F415" i="3" s="1"/>
  <c r="F446" i="3"/>
  <c r="F445" i="3" s="1"/>
  <c r="F444" i="3" s="1"/>
  <c r="F443" i="3" s="1"/>
  <c r="F316" i="3"/>
  <c r="F315" i="3" s="1"/>
  <c r="F265" i="3"/>
  <c r="F264" i="3" s="1"/>
  <c r="F263" i="3" s="1"/>
  <c r="F262" i="3" s="1"/>
  <c r="F77" i="3"/>
  <c r="F250" i="3"/>
  <c r="F249" i="3" s="1"/>
  <c r="F583" i="3"/>
  <c r="F582" i="3" s="1"/>
  <c r="F581" i="3" s="1"/>
  <c r="F214" i="3"/>
  <c r="F213" i="3" s="1"/>
  <c r="F620" i="3"/>
  <c r="E570" i="2"/>
  <c r="E569" i="2" s="1"/>
  <c r="E568" i="2" s="1"/>
  <c r="E562" i="2" s="1"/>
  <c r="E550" i="2"/>
  <c r="E546" i="2" s="1"/>
  <c r="E541" i="2" s="1"/>
  <c r="E142" i="2"/>
  <c r="E88" i="2"/>
  <c r="E421" i="2"/>
  <c r="E420" i="2" s="1"/>
  <c r="E419" i="2" s="1"/>
  <c r="E360" i="2"/>
  <c r="E359" i="2" s="1"/>
  <c r="E337" i="2"/>
  <c r="E336" i="2" s="1"/>
  <c r="E166" i="2"/>
  <c r="E165" i="2" s="1"/>
  <c r="E116" i="2"/>
  <c r="E115" i="2" s="1"/>
  <c r="E110" i="2" s="1"/>
  <c r="E557" i="2"/>
  <c r="E556" i="2" s="1"/>
  <c r="E555" i="2" s="1"/>
  <c r="F202" i="3"/>
  <c r="F201" i="3" s="1"/>
  <c r="F200" i="3" s="1"/>
  <c r="F199" i="3" s="1"/>
  <c r="F189" i="3" s="1"/>
  <c r="F188" i="3" s="1"/>
  <c r="F26" i="3"/>
  <c r="F22" i="3" s="1"/>
  <c r="F302" i="3"/>
  <c r="E64" i="2"/>
  <c r="E55" i="2" s="1"/>
  <c r="E346" i="2"/>
  <c r="F687" i="3"/>
  <c r="F686" i="3" s="1"/>
  <c r="F685" i="3" s="1"/>
  <c r="F568" i="3"/>
  <c r="F567" i="3" s="1"/>
  <c r="F566" i="3" s="1"/>
  <c r="F565" i="3" s="1"/>
  <c r="F64" i="3"/>
  <c r="F309" i="3"/>
  <c r="F308" i="3" s="1"/>
  <c r="F483" i="3"/>
  <c r="F482" i="3" s="1"/>
  <c r="F481" i="3" s="1"/>
  <c r="F480" i="3" s="1"/>
  <c r="F601" i="3"/>
  <c r="F600" i="3" s="1"/>
  <c r="F599" i="3" s="1"/>
  <c r="F141" i="3"/>
  <c r="F140" i="3" s="1"/>
  <c r="F139" i="3" s="1"/>
  <c r="F120" i="3" s="1"/>
  <c r="F184" i="3"/>
  <c r="F183" i="3" s="1"/>
  <c r="F182" i="3" s="1"/>
  <c r="F181" i="3" s="1"/>
  <c r="F220" i="3"/>
  <c r="F293" i="3"/>
  <c r="F292" i="3" s="1"/>
  <c r="F560" i="3"/>
  <c r="F559" i="3" s="1"/>
  <c r="F558" i="3" s="1"/>
  <c r="E217" i="2"/>
  <c r="E216" i="2" s="1"/>
  <c r="E215" i="2" s="1"/>
  <c r="E82" i="2"/>
  <c r="E81" i="2" s="1"/>
  <c r="E236" i="2"/>
  <c r="E291" i="2"/>
  <c r="E391" i="2"/>
  <c r="E390" i="2" s="1"/>
  <c r="E32" i="2"/>
  <c r="E20" i="2"/>
  <c r="E19" i="2" s="1"/>
  <c r="E201" i="2"/>
  <c r="E316" i="2"/>
  <c r="E315" i="2" s="1"/>
  <c r="E314" i="2" s="1"/>
  <c r="E133" i="2"/>
  <c r="E132" i="2" s="1"/>
  <c r="E123" i="2" s="1"/>
  <c r="E353" i="2"/>
  <c r="E352" i="2" s="1"/>
  <c r="E432" i="2"/>
  <c r="E431" i="2" s="1"/>
  <c r="E430" i="2" s="1"/>
  <c r="E429" i="2" s="1"/>
  <c r="E607" i="2"/>
  <c r="E606" i="2" s="1"/>
  <c r="E605" i="2" s="1"/>
  <c r="F93" i="3"/>
  <c r="F84" i="3"/>
  <c r="F591" i="3"/>
  <c r="F590" i="3" s="1"/>
  <c r="E158" i="2"/>
  <c r="F212" i="3" l="1"/>
  <c r="F552" i="3"/>
  <c r="F551" i="3" s="1"/>
  <c r="F470" i="3"/>
  <c r="F442" i="3"/>
  <c r="F53" i="3"/>
  <c r="F102" i="3"/>
  <c r="F101" i="3" s="1"/>
  <c r="F100" i="3" s="1"/>
  <c r="F92" i="3" s="1"/>
  <c r="F646" i="3"/>
  <c r="F645" i="3" s="1"/>
  <c r="E540" i="2"/>
  <c r="E535" i="2" s="1"/>
  <c r="E485" i="2"/>
  <c r="E484" i="2" s="1"/>
  <c r="E483" i="2" s="1"/>
  <c r="E482" i="2" s="1"/>
  <c r="F616" i="3"/>
  <c r="F615" i="3" s="1"/>
  <c r="F614" i="3" s="1"/>
  <c r="F500" i="3"/>
  <c r="F499" i="3" s="1"/>
  <c r="F498" i="3" s="1"/>
  <c r="F580" i="3"/>
  <c r="E399" i="2"/>
  <c r="E327" i="2"/>
  <c r="E326" i="2" s="1"/>
  <c r="E80" i="2"/>
  <c r="E253" i="2"/>
  <c r="E252" i="2" s="1"/>
  <c r="E232" i="2"/>
  <c r="E231" i="2" s="1"/>
  <c r="E230" i="2" s="1"/>
  <c r="E358" i="2"/>
  <c r="E357" i="2" s="1"/>
  <c r="E157" i="2"/>
  <c r="E28" i="2"/>
  <c r="E27" i="2" s="1"/>
  <c r="E26" i="2" s="1"/>
  <c r="E274" i="2"/>
  <c r="E273" i="2" s="1"/>
  <c r="E272" i="2" s="1"/>
  <c r="F21" i="3"/>
  <c r="F20" i="3" s="1"/>
  <c r="F598" i="3"/>
  <c r="F597" i="3" s="1"/>
  <c r="E200" i="2"/>
  <c r="E199" i="2" s="1"/>
  <c r="E198" i="2" s="1"/>
  <c r="E185" i="2" s="1"/>
  <c r="E456" i="2"/>
  <c r="E440" i="2" s="1"/>
  <c r="E439" i="2" s="1"/>
  <c r="F314" i="3"/>
  <c r="F313" i="3" s="1"/>
  <c r="F394" i="3"/>
  <c r="F378" i="3" s="1"/>
  <c r="F377" i="3" s="1"/>
  <c r="F283" i="3"/>
  <c r="F282" i="3" s="1"/>
  <c r="F164" i="3"/>
  <c r="E578" i="2"/>
  <c r="E577" i="2" s="1"/>
  <c r="F281" i="3" l="1"/>
  <c r="F273" i="3" s="1"/>
  <c r="F10" i="3"/>
  <c r="F9" i="3" s="1"/>
  <c r="E74" i="2"/>
  <c r="E9" i="2" s="1"/>
  <c r="F613" i="3"/>
  <c r="F589" i="3" s="1"/>
  <c r="F211" i="3"/>
  <c r="F210" i="3" s="1"/>
  <c r="F209" i="3" s="1"/>
  <c r="E325" i="2"/>
  <c r="E229" i="2"/>
  <c r="F462" i="3"/>
  <c r="E611" i="2" l="1"/>
  <c r="F705" i="3"/>
</calcChain>
</file>

<file path=xl/sharedStrings.xml><?xml version="1.0" encoding="utf-8"?>
<sst xmlns="http://schemas.openxmlformats.org/spreadsheetml/2006/main" count="3048" uniqueCount="846">
  <si>
    <t>182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</si>
  <si>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</si>
  <si>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</si>
  <si>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</si>
  <si>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</si>
  <si>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</si>
  <si>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100</t>
  </si>
  <si>
    <t>Единый налог на вмененный доход для отдельных видов деятельности (сумма платежа (перерасчеты, недоимка и задолженность по соответствующему платежу, в том числе по отмененному)</t>
  </si>
  <si>
    <t>Единый налог на вмененный доход для отдельных видов деятельности (суммы денежных взысканий (штрафов) по соответствующему платежу согласно законодательству Российской Федерации)</t>
  </si>
  <si>
    <t>048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</si>
  <si>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</si>
  <si>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</si>
  <si>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900</t>
  </si>
  <si>
    <t>901</t>
  </si>
  <si>
    <t>905</t>
  </si>
  <si>
    <t>906</t>
  </si>
  <si>
    <t>188</t>
  </si>
  <si>
    <t>816</t>
  </si>
  <si>
    <t>Итого</t>
  </si>
  <si>
    <t>Фактически исполнено</t>
  </si>
  <si>
    <t>Наименование показателя</t>
  </si>
  <si>
    <t>Код бюджетной классификации доходов</t>
  </si>
  <si>
    <t>Код главного администратора доходов</t>
  </si>
  <si>
    <t>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</si>
  <si>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</si>
  <si>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</si>
  <si>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</si>
  <si>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</si>
  <si>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902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</si>
  <si>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</si>
  <si>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 (пени и проценты по соответствующему платежу).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</si>
  <si>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</si>
  <si>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Доходы от сдачи в аренду имущества, составляющего казну городских округов (за исключением земельных участков)</t>
  </si>
  <si>
    <t>Доходы от сдачи в аренду имущества, составляющего казну городских округов (за исключением земельных участков) (пени и проценты по соответствующему платежу)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</si>
  <si>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</si>
  <si>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</si>
  <si>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Прочие доходы от компенсации затрат бюджетов городских округов</t>
  </si>
  <si>
    <t>903</t>
  </si>
  <si>
    <t>904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</si>
  <si>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</si>
  <si>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</si>
  <si>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Прочие неналоговые доходы бюджетов городских округов</t>
  </si>
  <si>
    <t>Субсидии бюджетам городских округов на реализацию мероприятий по обеспечению жильем молодых семей</t>
  </si>
  <si>
    <t>Субсидии бюджетам городских округов на реализацию программ формирования современной городской среды</t>
  </si>
  <si>
    <t>Прочие субсидии бюджетам городских округов</t>
  </si>
  <si>
    <t>Субвенции бюджетам городских округов на выполнение передаваемых полномочий субъектов Российской Федерации</t>
  </si>
  <si>
    <t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</si>
  <si>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</si>
  <si>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Субвенции бюджетам городских округов на государственную регистрацию актов гражданского состояния</t>
  </si>
  <si>
    <t>Прочие субвенции бюджетам городских округов</t>
  </si>
  <si>
    <t>Прочие межбюджетные трансферты, передаваемые бюджетам городских округов</t>
  </si>
  <si>
    <t>Доходы бюджетов городских округов от возврата бюджетными учреждениями остатков субсидий прошлых лет</t>
  </si>
  <si>
    <t>Доходы бюджетов городских округов от возврата автономными учреждениями остатков субсидий прошлых лет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</si>
  <si>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</si>
  <si>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Приложение 1</t>
  </si>
  <si>
    <t>к решению Думы Горнозаводского</t>
  </si>
  <si>
    <t>1 01 02 010 01 1000 110</t>
  </si>
  <si>
    <t>1 01 02 010 01 3000 110</t>
  </si>
  <si>
    <t>1 01 02 020 01 1000 110</t>
  </si>
  <si>
    <t>1 01 02 020 01 3000 110</t>
  </si>
  <si>
    <t>1 01 02 030 01 1000 110</t>
  </si>
  <si>
    <t>1 01 02 030 01 3000 110</t>
  </si>
  <si>
    <t>1 01 02 040 01 1000 110</t>
  </si>
  <si>
    <t>1 01 02 080 01 1000 110</t>
  </si>
  <si>
    <t>1 03 02 231 01 0000 110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</si>
  <si>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</si>
  <si>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1 03 02 241 01 0000 110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</si>
  <si>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</si>
  <si>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1 03 02 251 01 0000 110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</si>
  <si>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</si>
  <si>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1 03 02 261 01 0000 110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</si>
  <si>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</si>
  <si>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1 05 02 010 02 1000 110</t>
  </si>
  <si>
    <t>1 05 02 010 02 3000 110</t>
  </si>
  <si>
    <t>1 05 04 010 02 1000 110</t>
  </si>
  <si>
    <t>1 06 01 020 04 1000 110</t>
  </si>
  <si>
    <t>1 06 06 032 04 1000 110</t>
  </si>
  <si>
    <t>1 06 06 042 04 1000 110</t>
  </si>
  <si>
    <t>1 08 03 010 01 1050 110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</si>
  <si>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</si>
  <si>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>1 08 03 010 01 1060 110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</si>
  <si>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</si>
  <si>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>1 08 04 020 01 0000 110</t>
  </si>
  <si>
    <t>1 11 05 012 04 0000 120</t>
  </si>
  <si>
    <t>1 11 05 012 04 2000 120</t>
  </si>
  <si>
    <t>1 11 05 024 04 0000 120</t>
  </si>
  <si>
    <t>1 11 05 074 04 0000 120</t>
  </si>
  <si>
    <t>1 11 05 074 04 2000 120</t>
  </si>
  <si>
    <t>1 11 09 044 04 0000 120</t>
  </si>
  <si>
    <t>1 12 01 010 01 6000 120</t>
  </si>
  <si>
    <t>1 12 01 030 01 6000 120</t>
  </si>
  <si>
    <t>1 12 01 041 01 6000 120</t>
  </si>
  <si>
    <t>1 13 01 074 04 0000 130</t>
  </si>
  <si>
    <t>Доходы от оказания информационных услуг органами местного самоуправления городских округов, казенными учреждениями городских округов</t>
  </si>
  <si>
    <t>1 13 02 994 04 0000 130</t>
  </si>
  <si>
    <t>1 14 02 043 04 0000 410</t>
  </si>
  <si>
    <t>1 14 06 012 04 0000 430</t>
  </si>
  <si>
    <t>811</t>
  </si>
  <si>
    <t>1 16 01 053 01 0035 140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</si>
  <si>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</si>
  <si>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>1 16 01 053 01 9000 140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</si>
  <si>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(иные штрафы)</t>
  </si>
  <si>
    <t>886</t>
  </si>
  <si>
    <t>1 16 01 063 01 0008 140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</si>
  <si>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незаконный оборот наркотических средств, психотропных веществ или их аналогов и незаконные приобретение, хранение, перевозку растений, содержащих наркотические средства или психотропные вещества, либо их частей, содержащих наркотические средства или психотропные вещества)</t>
  </si>
  <si>
    <t>1 16 01 063 01 0009 140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</si>
  <si>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потребление наркотических средств или психотропных веществ без назначения врача либо новых потенциально опасных психоактивных веществ)</t>
  </si>
  <si>
    <t>1 16 01 063 01 0091 140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</si>
  <si>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уклонение от прохождения диагностики, профилактических мероприятий, лечения от наркомании и (или) медицинской и (или) социальной реабилитации в связи с потреблением наркотических средств или психотропных веществ без назначения врача либо новых потенциально опасных психоактивных веществ)</t>
  </si>
  <si>
    <t>1 16 01 063 01 0101 140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</si>
  <si>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побои)</t>
  </si>
  <si>
    <t>1 16 01 073 01 0017 140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</si>
  <si>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уничтожение или повреждение чужого имущества)</t>
  </si>
  <si>
    <t>1 16 01 073 01 0019 140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</si>
  <si>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самовольное подключение и использование электрической, тепловой энергии, нефти или газа)</t>
  </si>
  <si>
    <t>1 16 01 073 01 0027 140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</si>
  <si>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</si>
  <si>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>1 16 01 083 01 0281 140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</si>
  <si>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нарушение требований лесного законодательства об учете древесины и сделок с ней)</t>
  </si>
  <si>
    <t>1 16 01 133 01 9000 140</t>
  </si>
  <si>
    <t>Административные штрафы, установленные Главой 13 КоАП РФ за административные правонарушения в области связи и информации, налагаемые мировыми судьями (иные штрафы)</t>
  </si>
  <si>
    <t>1 16 01 193 01 0013 140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</si>
  <si>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заведомо ложный вызов специализированных служб)</t>
  </si>
  <si>
    <t>1 16 01 203 01 0008 140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</si>
  <si>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нарушение правил производства, приобретения, продажи, передачи, хранения, перевозки, ношения, коллекционирования, экспонирования, уничтожения или учета оружия и патронов к нему, а также нарушение правил производства, продажи, хранения, уничтожения или учета взрывчатых веществ и взрывных устройств, пиротехнических изделий, порядка выдачи свидетельства о прохождении подготовки и проверки знания правил безопасного обращения с оружием и наличия навыков безопасного обращения с оружием или медицинских заключений об отсутствии противопоказаний к владению оружием)</t>
  </si>
  <si>
    <t>1 16 01 203 01 0021 140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</si>
  <si>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</si>
  <si>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>1 16 01 203 01 9000 140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</si>
  <si>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</si>
  <si>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1 16 07 010 04 0000 140</t>
  </si>
  <si>
    <t>Штрафы, неустойки, пени, уплаченные в случае просрочки исполнения поставщиком (подрядчиком, исполнителем) обязательств, предусмотренных муниципальным контрактом, заключенным муниципальным органом, казенным учреждением городского округа</t>
  </si>
  <si>
    <t>1 16 10 123 01 0000 140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</si>
  <si>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</si>
  <si>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1 16 10 123 01 0041 140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</si>
  <si>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 (доходы бюджетов городских округов за исключением доходов, направляемых на формирование муниципального дорожного фонда, а также иных платежей в случае принятия решения финансовым органом муниципального образования о раздельном учете задолженности)</t>
  </si>
  <si>
    <t>1 16 11 050 01 0000 140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</si>
  <si>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</si>
  <si>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1 16 11 064 01 0000 140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</si>
  <si>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</si>
  <si>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1 17 05 040 04 0000 180</t>
  </si>
  <si>
    <t>2 02 15 001 04 0000 150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</si>
  <si>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</si>
  <si>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2 02 16 549 04 0000 150</t>
  </si>
  <si>
    <t>Дотации (гранты) бюджетам городских округов за достижение показателей деятельности органов местного самоуправления</t>
  </si>
  <si>
    <t>2 02 25 497 04 0000 150</t>
  </si>
  <si>
    <t>2 02 25 519 04 0000 150</t>
  </si>
  <si>
    <t>Субсидии бюджетам городских округов на поддержку отрасли культуры</t>
  </si>
  <si>
    <t>2 02 25 555 04 0000 150</t>
  </si>
  <si>
    <t>2 02 25 576 04 0000 150</t>
  </si>
  <si>
    <t>Субсидии бюджетам городских округов на обеспечение комплексного развития сельских территорий</t>
  </si>
  <si>
    <t>2 02 29 999 04 0000 150</t>
  </si>
  <si>
    <t>2 02 30 024 04 0000 150</t>
  </si>
  <si>
    <t>2 02 35 082 04 0000 150</t>
  </si>
  <si>
    <t>2 02 35 118 04 0000 150</t>
  </si>
  <si>
    <t>2 02 35 120 04 0000 150</t>
  </si>
  <si>
    <t>2 02 35 930 04 0000 150</t>
  </si>
  <si>
    <t>2 02 39 999 04 0000 150</t>
  </si>
  <si>
    <t>2 02 45 303 04 0000 150</t>
  </si>
  <si>
    <t>2 02 49 999 04 0000 150</t>
  </si>
  <si>
    <t>2 18 04 010 04 0000 150</t>
  </si>
  <si>
    <t>2 18 04 020 04 0000 150</t>
  </si>
  <si>
    <t>2 19 60 010 04 0000 150</t>
  </si>
  <si>
    <t xml:space="preserve"> городского округа Пермского края</t>
  </si>
  <si>
    <t>Приложение 2</t>
  </si>
  <si>
    <t>тыс.руб.</t>
  </si>
  <si>
    <t>Раздел,                                                           подраздел</t>
  </si>
  <si>
    <t>Целевая статья</t>
  </si>
  <si>
    <t>Вид расхо-дов</t>
  </si>
  <si>
    <t>Наименование расходов</t>
  </si>
  <si>
    <t>0100</t>
  </si>
  <si>
    <t>ОБЩЕГОСУДАРСТВЕННЫЕ ВОПРОСЫ</t>
  </si>
  <si>
    <t>0102</t>
  </si>
  <si>
    <t>Функционирование высшего должностного лица субъекта Российской Федерации и муниципального образования</t>
  </si>
  <si>
    <t>9100000000</t>
  </si>
  <si>
    <t>Обеспечение деятельности органов местного самоуправления Горнозаводского городского округа</t>
  </si>
  <si>
    <t>9100000010</t>
  </si>
  <si>
    <t>Глава Горнозаводского городского округа Пермского края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</si>
  <si>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</si>
  <si>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9200000000</t>
  </si>
  <si>
    <t>Мероприятия, осуществляемые органами местного самоуправления, в рамках непрограммных направлений</t>
  </si>
  <si>
    <t>0103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</si>
  <si>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</si>
  <si>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9100000040</t>
  </si>
  <si>
    <t>Депутаты Думы Горнозаводского городского округа Пермского края</t>
  </si>
  <si>
    <t>9100000090</t>
  </si>
  <si>
    <t>Содержание органов местного самоуправления</t>
  </si>
  <si>
    <t>200</t>
  </si>
  <si>
    <t>Закупка товаров, работ и услуг для обеспечения государственных (муниципальных) нужд</t>
  </si>
  <si>
    <t>0104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</si>
  <si>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</si>
  <si>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0400000000</t>
  </si>
  <si>
    <t>Муниципальная программа "Общественная безопасность в Горнозаводском городском округе"</t>
  </si>
  <si>
    <t>0410000000</t>
  </si>
  <si>
    <t>Подпрограмма "Создание условий для охраны общественного порядка в Горнозаводском городском округе"</t>
  </si>
  <si>
    <t>0410300000</t>
  </si>
  <si>
    <t>Основное мероприятие "Усиление деятельности по ограничению влияний на криминогенную обстановку лиц, склонных к совершению правонарушений (ранее судимых за совершение преступлений; несовершеннолетних, стоящих на специализированных учетах, а также находящихся в трудной жизненной ситуации; употребляющих наркотические средства и токсические вещества, злоупотребляющих алкоголем)"</t>
  </si>
  <si>
    <t>041032С050</t>
  </si>
  <si>
    <t>Образование комиссий по делам несовершеннолетних и защите их прав и организация их деятельности</t>
  </si>
  <si>
    <t>0410500000</t>
  </si>
  <si>
    <t>Основное мероприятие "Реализация государственных полномочий Пермского края"</t>
  </si>
  <si>
    <t>041052П040</t>
  </si>
  <si>
    <t>Составление протоколов об административных правонарушениях</t>
  </si>
  <si>
    <t>041052П060</t>
  </si>
  <si>
    <t>Осуществление полномочий по созданию и организации деятельности административных комиссий</t>
  </si>
  <si>
    <t>1100000000</t>
  </si>
  <si>
    <t>Муниципальная программа "Развитие транспортной системы Горнозаводского городского округа"</t>
  </si>
  <si>
    <t>1130000000</t>
  </si>
  <si>
    <t>Подпрограмма "Пассажирские перевозки на территории Горнозаводского городского округа"</t>
  </si>
  <si>
    <t>1130200000</t>
  </si>
  <si>
    <t>Основное мероприятие "Регулирование тарифов на перевозки пассажиров и багажа общественным транспортом"</t>
  </si>
  <si>
    <t>113022T060</t>
  </si>
  <si>
    <t xml:space="preserve"> 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</si>
  <si>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0105</t>
  </si>
  <si>
    <t>Судебная система</t>
  </si>
  <si>
    <t>9200051200</t>
  </si>
  <si>
    <t>Осуществление полномочий по составлению (изменению, дополнению) списков кандидатов в присяжные заседатели федеральных судов общей юрисдикции в Российской Федерации</t>
  </si>
  <si>
    <t>0106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</si>
  <si>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</si>
  <si>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0900000000</t>
  </si>
  <si>
    <t>Муниципальная программа "Управление муниципальными финансами Горнозаводского городского округа"</t>
  </si>
  <si>
    <t>0940000000</t>
  </si>
  <si>
    <t>Подпрограмма "Обеспечение реализации муниципальной программы"</t>
  </si>
  <si>
    <t>0940100000</t>
  </si>
  <si>
    <t>Основное мероприятие "Обеспечение деятельности органов местного самоуправления"</t>
  </si>
  <si>
    <t>0940100090</t>
  </si>
  <si>
    <t>300</t>
  </si>
  <si>
    <t>Социальное обеспечение и иные выплаты населению</t>
  </si>
  <si>
    <t>9100000020</t>
  </si>
  <si>
    <t>Председатель Контрольно-счетной палаты Горнозаводского городского округа</t>
  </si>
  <si>
    <t>0113</t>
  </si>
  <si>
    <t>Другие общегосударственные вопросы</t>
  </si>
  <si>
    <t>0200000000</t>
  </si>
  <si>
    <t>Муниципальная программа "Развитие культуры в Горнозаводском городском округе"</t>
  </si>
  <si>
    <t>0230000000</t>
  </si>
  <si>
    <t>Подпрограмма "Развитие и организация архивного дела в Горнозаводском городском округе"</t>
  </si>
  <si>
    <t>0230100000</t>
  </si>
  <si>
    <t>Основное мероприятие "Мероприятия по хранению, комплектованию, учету и использованию архивных документов архивного фонда"</t>
  </si>
  <si>
    <t>023012К080</t>
  </si>
  <si>
    <t>Обеспечение хранения, комплектования, учета и использования документов государственной части документов архивного фонда Пермского края</t>
  </si>
  <si>
    <t>0800000000</t>
  </si>
  <si>
    <t>Муниципальная программа "Управление земельными ресурсами и имуществом Горнозаводского городского округа"</t>
  </si>
  <si>
    <t>0810000000</t>
  </si>
  <si>
    <t>Подпрограмма "Управление земельными ресурсами Горнозаводского городского округа"</t>
  </si>
  <si>
    <t>0810100000</t>
  </si>
  <si>
    <t>Основное мероприятие "Распоряжение земельными участками на территории Горнозаводского городского округа, государственная собственность на которые не разграничена"</t>
  </si>
  <si>
    <t>081011К010</t>
  </si>
  <si>
    <t>Кадастровые работы, в том числе: разработка проектов межевания территории и проведение комплексных кадастровых работ</t>
  </si>
  <si>
    <t>081011К030</t>
  </si>
  <si>
    <t>Прочие мероприятия по управлению земельными ресурсами</t>
  </si>
  <si>
    <t>0820000000</t>
  </si>
  <si>
    <t>Подпрограмма "Управление муниципальным имуществом Горнозаводского городского округа"</t>
  </si>
  <si>
    <t>0820100000</t>
  </si>
  <si>
    <t>Основное мероприятие "Содержание и обслуживание имущества казны городского округа"</t>
  </si>
  <si>
    <t>082011К040</t>
  </si>
  <si>
    <t>Содержание и обслуживание казны</t>
  </si>
  <si>
    <t>800</t>
  </si>
  <si>
    <t>Иные бюджетные ассигнования</t>
  </si>
  <si>
    <t>0820200000</t>
  </si>
  <si>
    <t>Основное мероприятие "Обеспечение приватизации и проведение предпродажной подготовки объектов приватизации"</t>
  </si>
  <si>
    <t>082021К060</t>
  </si>
  <si>
    <t>Проведение предпродажной подготовки объектов приватизации</t>
  </si>
  <si>
    <t>0830000000</t>
  </si>
  <si>
    <t>Подпрограмма "Социальная поддержка отдельных категорий граждан Горнозаводского городского округа"</t>
  </si>
  <si>
    <t>0830100000</t>
  </si>
  <si>
    <t>Основное мероприятие "Меры социальной помощи и поддержки отдельных категорий населения Горнозаводского городского округа"</t>
  </si>
  <si>
    <t>083012С070</t>
  </si>
  <si>
    <t>Содержание жилых помещений специализированного жилищного фонда для детей-сирот, детей, оставшихся без попечения родителей, лиц из их числа</t>
  </si>
  <si>
    <t>0840000000</t>
  </si>
  <si>
    <t>0840100000</t>
  </si>
  <si>
    <t>0840100090</t>
  </si>
  <si>
    <t>084012С090</t>
  </si>
  <si>
    <t>Организация осуществления государственных полномочий по обеспечению жилыми помещениями детей-сирот и детей, оставшихся без попечения родителей, лиц из числа детей-сирот и детей, оставшихся без попечения родителей</t>
  </si>
  <si>
    <t>084012С250</t>
  </si>
  <si>
    <t>Осуществление государственных полномочий по постановке на учет граждан, имеющих право на получение жилищных субсидий в связи с переселением из районов Крайнего Севера и приравненных к ним местностей</t>
  </si>
  <si>
    <t>0910000000</t>
  </si>
  <si>
    <t>Подпрограмма "Создание условий для эффективного управления финансами, повышение устойчивости бюджета Горнозаводского городского округа"</t>
  </si>
  <si>
    <t>0910900000</t>
  </si>
  <si>
    <t>Основное мероприятие "Обеспечение исполнения бюджетных обязательств и судебных решений"</t>
  </si>
  <si>
    <t>0910900130</t>
  </si>
  <si>
    <t>Исполнение решений судов, вступивших в законную силу, оплата государственной пошлины</t>
  </si>
  <si>
    <t>0930000000</t>
  </si>
  <si>
    <t>Подпрограмма "Организация деятельности по реализации функций ведения бухгалтерского, налогового и бюджетного учета"</t>
  </si>
  <si>
    <t>0930100000</t>
  </si>
  <si>
    <t>Основное мероприятие "Обеспечение деятельности казенных учреждений"</t>
  </si>
  <si>
    <t>0930100100</t>
  </si>
  <si>
    <t>Содержание казенных учреждений</t>
  </si>
  <si>
    <t>093012Н020</t>
  </si>
  <si>
    <t>Единая субвенция на выполнение отдельных государственных полномочий в сфере образования</t>
  </si>
  <si>
    <t>1000000000</t>
  </si>
  <si>
    <t>Муниципальная программа "Взаимодействие общества и органов местного самоуправления Горнозаводского городского округа"</t>
  </si>
  <si>
    <t>1020000000</t>
  </si>
  <si>
    <t>Подпрограмма "Развитие информационного партнерства органов местного самоуправления Горнозаводского городского округа со средствами массовой информации"</t>
  </si>
  <si>
    <t>1020100000</t>
  </si>
  <si>
    <t>Основное мероприятие "Обеспечение информационного партнерства органов местного самоуправления со средствами массовой информации"</t>
  </si>
  <si>
    <t>1020100140</t>
  </si>
  <si>
    <t>Обеспечение информационного партнерства</t>
  </si>
  <si>
    <t>1030000000</t>
  </si>
  <si>
    <t>Подпрограмма "Поддержка социально ориентированных некоммерческих организаций"</t>
  </si>
  <si>
    <t>1030100000</t>
  </si>
  <si>
    <t>Основное мероприятие "Оказание финансовой поддержки социально ориентированным некоммерческим организациям"</t>
  </si>
  <si>
    <t>103011М010</t>
  </si>
  <si>
    <t>Предоставление субсидий СО НКО</t>
  </si>
  <si>
    <t>600</t>
  </si>
  <si>
    <t>Предоставление субсидий бюджетным, автономным учреждениям и иным некоммерческим организациям</t>
  </si>
  <si>
    <t>1040000000</t>
  </si>
  <si>
    <t>Подпрограмма "Развитие общественного самоуправления"</t>
  </si>
  <si>
    <t>1040200000</t>
  </si>
  <si>
    <t>Основное мероприятие "Организация и проведение мероприятий муниципального уровня"</t>
  </si>
  <si>
    <t>104021М030</t>
  </si>
  <si>
    <t>Организация мероприятий с участием выдающихся жителей Горнозаводского городского округа</t>
  </si>
  <si>
    <t>104021М040</t>
  </si>
  <si>
    <t>Обеспечение обязательств по договорам в период освоения образовательной программы</t>
  </si>
  <si>
    <t>9100059300</t>
  </si>
  <si>
    <t>Государственная регистрация актов гражданского состояния</t>
  </si>
  <si>
    <t>920001P010</t>
  </si>
  <si>
    <t>920001P020</t>
  </si>
  <si>
    <t>Осуществление взаимодействия с Советом муниципальных образований Пермского края, с ассоциацией "Союз"</t>
  </si>
  <si>
    <t>920001P040</t>
  </si>
  <si>
    <t>0200</t>
  </si>
  <si>
    <t>НАЦИОНАЛЬНАЯ ОБОРОНА</t>
  </si>
  <si>
    <t>0203</t>
  </si>
  <si>
    <t>Мобилизационная и вневойсковая подготовка</t>
  </si>
  <si>
    <t>0410551180</t>
  </si>
  <si>
    <t>Осуществление первичного воинского учета на территориях, где отсутствуют военные комиссариаты</t>
  </si>
  <si>
    <t>0300</t>
  </si>
  <si>
    <t>НАЦИОНАЛЬНАЯ БЕЗОПАСНОСТЬ И ПРАВООХРАНИТЕЛЬНАЯ ДЕЯТЕЛЬНОСТЬ</t>
  </si>
  <si>
    <t>0309</t>
  </si>
  <si>
    <t>Защита населения и территории от чрезвычайных ситуаций природного и техногенного характера, гражданская оборона</t>
  </si>
  <si>
    <t>0500000000</t>
  </si>
  <si>
    <t>Муниципальная программа "Безопасность населения в Горнозаводском городском округе"</t>
  </si>
  <si>
    <t>0520000000</t>
  </si>
  <si>
    <t>Подпрограмма "Совершенствование Единой дежурно-диспетчерской службы Горнозаводского городского округа"</t>
  </si>
  <si>
    <t>0520100000</t>
  </si>
  <si>
    <t>Основное мероприятие "Обеспечение безопасности в области защиты населения и территории от чрезвычайных ситуаций природного и техногенного характера"</t>
  </si>
  <si>
    <t>0520100100</t>
  </si>
  <si>
    <t>0310</t>
  </si>
  <si>
    <t>Обеспечение пожарной безопасности</t>
  </si>
  <si>
    <t>0510000000</t>
  </si>
  <si>
    <t>Подпрограмма "Реализация мер по обеспечению безопасности на территории Горнозаводского городского округа"</t>
  </si>
  <si>
    <t>0510100000</t>
  </si>
  <si>
    <t>Основное мероприятие "Обеспечение пожарной безопасности на территории Горнозаводского городского округа"</t>
  </si>
  <si>
    <t>0510100100</t>
  </si>
  <si>
    <t>0510100210</t>
  </si>
  <si>
    <t>0314</t>
  </si>
  <si>
    <t>Другие вопросы в области национальной безопасности и правоохранительной деятельности</t>
  </si>
  <si>
    <t>04105SП020</t>
  </si>
  <si>
    <t>Выплата материального стимулирования народным дружинникам за участие в охране общественного порядка</t>
  </si>
  <si>
    <t>0400</t>
  </si>
  <si>
    <t>НАЦИОНАЛЬНАЯ ЭКОНОМИКА</t>
  </si>
  <si>
    <t>0700000000</t>
  </si>
  <si>
    <t>Муниципальная программа "Развитие инфраструктуры и благоустройство в Горнозаводском городском округе"</t>
  </si>
  <si>
    <t>0730000000</t>
  </si>
  <si>
    <t>Подпрограмма "Благоустройство и озеленение территории Горнозаводского городского округа"</t>
  </si>
  <si>
    <t>0730500000</t>
  </si>
  <si>
    <t>Основное мероприятие "Обеспечение санитарно-эпидемиологического благополучия на территории Горнозаводского городского округа"</t>
  </si>
  <si>
    <t>0406</t>
  </si>
  <si>
    <t>Водное хозяйство</t>
  </si>
  <si>
    <t>0510200000</t>
  </si>
  <si>
    <t>Основное мероприятие "Обеспечение безопасности населения на водных объектах на территории Горнозаводского городского округа"</t>
  </si>
  <si>
    <t>051021Д030</t>
  </si>
  <si>
    <t>Содержание и ремонт гидротехнического сооружения, страхование ГТС</t>
  </si>
  <si>
    <t>0408</t>
  </si>
  <si>
    <t>Транспорт</t>
  </si>
  <si>
    <t>1130100000</t>
  </si>
  <si>
    <t>Основное мероприятие "Субсидии перевозчикам на покрытие убытков от пассажирских перевозок"</t>
  </si>
  <si>
    <t>113011Н010</t>
  </si>
  <si>
    <t>Организация транспортного обслуживания по муниципальным маршрутам регулярных перевозок пассажиров и багажа автомобильным транспортом</t>
  </si>
  <si>
    <t>0409</t>
  </si>
  <si>
    <t>Дорожное хозяйство (дорожные фонды)</t>
  </si>
  <si>
    <t>1110000000</t>
  </si>
  <si>
    <t>Подпрограмма "Приведение в нормативное состояние автомобильных дорог и искусственных сооружений на них"</t>
  </si>
  <si>
    <t>1110100000</t>
  </si>
  <si>
    <t>Основное мероприятие "Ремонт автомобильных дорог и искусственных сооружений на них"</t>
  </si>
  <si>
    <t>1110100150</t>
  </si>
  <si>
    <t>Финансовое обеспечение дорожной деятельности городского округа</t>
  </si>
  <si>
    <t>11101ST040</t>
  </si>
  <si>
    <t>Проектирование, строительство (реконструкция), капитальный ремонт и ремонт автомобильных дорог общего пользования местного значения, находящихся на территории Пермского края</t>
  </si>
  <si>
    <t>1120000000</t>
  </si>
  <si>
    <t>Подпрограмма "Содержание автомобильных дорог общего пользования и искусственных сооружений на них"</t>
  </si>
  <si>
    <t>1120100000</t>
  </si>
  <si>
    <t>Основное мероприятие "Мероприятия по содержанию автомобильных дорог и искусственных сооружений на них"</t>
  </si>
  <si>
    <t>1120100110</t>
  </si>
  <si>
    <t>Обеспечение деятельности (оказание услуг, выполнение работ) муниципальных учреждений (организаций)</t>
  </si>
  <si>
    <t>1120200000</t>
  </si>
  <si>
    <t>Основное мероприятие "Повышение безопасности дорожного движения на территории Горнозаводского городского округа"</t>
  </si>
  <si>
    <t>112021Н020</t>
  </si>
  <si>
    <t>Выполнение дорожных работ, направленных на повышение безопасности дорожного движения на участках концентрации ДТП</t>
  </si>
  <si>
    <t>0412</t>
  </si>
  <si>
    <t>Другие вопросы в области национальной экономики</t>
  </si>
  <si>
    <t>0600000000</t>
  </si>
  <si>
    <t>Муниципальная программа " Развитие малого и среднего предпринимательства в Горнозаводском городском округе"</t>
  </si>
  <si>
    <t>0610000000</t>
  </si>
  <si>
    <t>Подпрограмма "Создание условий для развития малого и среднего предпринимательства"</t>
  </si>
  <si>
    <t>0610300000</t>
  </si>
  <si>
    <t>Основное мероприятие "Пропаганда и популяризация предпринимательской деятельности"</t>
  </si>
  <si>
    <t>0610300210</t>
  </si>
  <si>
    <t>Организация и проведение мероприятий муниципального и межмуниципального уровня</t>
  </si>
  <si>
    <t>0610400000</t>
  </si>
  <si>
    <t>Основное мероприятие "Оказание финансовой поддержки субъектам малого и среднего предпринимательства"</t>
  </si>
  <si>
    <t>061041Ж010</t>
  </si>
  <si>
    <t>Возмещение части транспортных (железнодорожных) расходов субъектам малого и среднего предпринимательства по доставке товаров первой необходимости в малонаселенные и отдаленные населенные пункты</t>
  </si>
  <si>
    <t>1200000000</t>
  </si>
  <si>
    <t>Муниципальная программа "Формирование комфортной городской среды в Горнозаводком городском округе"</t>
  </si>
  <si>
    <t>0500</t>
  </si>
  <si>
    <t>ЖИЛИЩНО-КОММУНАЛЬНОЕ ХОЗЯЙСТВО</t>
  </si>
  <si>
    <t>0501</t>
  </si>
  <si>
    <t>Жилищное хозяйство</t>
  </si>
  <si>
    <t>0710000000</t>
  </si>
  <si>
    <t>Подпрограмма "Жилищное хозяйство Горнозаводского городского округа"</t>
  </si>
  <si>
    <t>0710200000</t>
  </si>
  <si>
    <t>Основное мероприятие "Организация и содержание муниципального жилищного фонда Горнозаводского городского округа"</t>
  </si>
  <si>
    <t>071021И110</t>
  </si>
  <si>
    <t>Обеспечение мероприятий по содержанию муниципального жилищного фонда Горнозаводского городского округа</t>
  </si>
  <si>
    <t>07102SP250</t>
  </si>
  <si>
    <t>Снос расселенных жилых домов и нежилых зданий (сооружений), расположенных на территории муниципальных образований Пермского края</t>
  </si>
  <si>
    <t>082011К050</t>
  </si>
  <si>
    <t>Взносы на капитальный ремонт общего имущества в многоквартирных домах в отношении помещений, находящихся в муниципальной собственности</t>
  </si>
  <si>
    <t>0830200000</t>
  </si>
  <si>
    <t>Основное мероприятие "Капитальные вложения в объекты муниципального жилищного фонда Горнозаводского городского округа"</t>
  </si>
  <si>
    <t>400</t>
  </si>
  <si>
    <t>Капитальные вложения в объекты государственной (муниципальной) собственности</t>
  </si>
  <si>
    <t>0502</t>
  </si>
  <si>
    <t>Коммунальное хозяйство</t>
  </si>
  <si>
    <t>0720000000</t>
  </si>
  <si>
    <t>Подпрограмма "Коммунальное хозяйство Горнозаводского городского округа"</t>
  </si>
  <si>
    <t>0720100000</t>
  </si>
  <si>
    <t>Основное мероприятие "Обеспечение нормативного состояния объектов инженерной инфраструктуры Горнозаводского городского округа"</t>
  </si>
  <si>
    <t>072011И010</t>
  </si>
  <si>
    <t>Техническое обслуживание газопроводов</t>
  </si>
  <si>
    <t>072011И020</t>
  </si>
  <si>
    <t>Организация тепло- водоснабжения и водоотведения</t>
  </si>
  <si>
    <t>072011И030</t>
  </si>
  <si>
    <t>Подготовка объектов жилищного хозяйства к зиме</t>
  </si>
  <si>
    <t>Реализация муниципальных программ, приоритетных муниципальных проектов в рамках приоритетных региональных проектов, инвестиционных проектов муниципальных образований</t>
  </si>
  <si>
    <t>07201SЖ520</t>
  </si>
  <si>
    <t>Улучшение качества систем теплоснабжения на территориях муниципальных образований Пермского края</t>
  </si>
  <si>
    <t>Реализация программ развития преобразованных муниципальных образований</t>
  </si>
  <si>
    <t>0503</t>
  </si>
  <si>
    <t>Благоустройство</t>
  </si>
  <si>
    <t>0730100000</t>
  </si>
  <si>
    <t>Основное мероприятие "Обеспечение уличного освещения"</t>
  </si>
  <si>
    <t>073011И040</t>
  </si>
  <si>
    <t>Организация, содержание и текущий ремонт уличного освещения</t>
  </si>
  <si>
    <t>0730200000</t>
  </si>
  <si>
    <t>Основное мероприятие "Озеленение территории Горнозаводского городского округа"</t>
  </si>
  <si>
    <t>073021И050</t>
  </si>
  <si>
    <t>Мероприятия по озеленению территории городского округа</t>
  </si>
  <si>
    <t>0730300000</t>
  </si>
  <si>
    <t>Основное мероприятие "Содержание объектов ритуального назначения"</t>
  </si>
  <si>
    <t>073031И060</t>
  </si>
  <si>
    <t>Организация и содержание мест захоронения</t>
  </si>
  <si>
    <t>0730400000</t>
  </si>
  <si>
    <t>Основное мероприятие "Обеспечение мероприятий по благоустройству и санитарной очистке территории Горнозаводского городского округа"</t>
  </si>
  <si>
    <t>073041И070</t>
  </si>
  <si>
    <t>Организация сбора и вывоза твердых бытовых отходов, коммунального мусора</t>
  </si>
  <si>
    <t>07304L5765</t>
  </si>
  <si>
    <t>Реализация мероприятий, направленных на комплексное развитие сельских территорий (Благоустройство сельских территорий)</t>
  </si>
  <si>
    <t>073051И090</t>
  </si>
  <si>
    <t>Обеспечение проведения акаризации и дератизации</t>
  </si>
  <si>
    <t>1040100000</t>
  </si>
  <si>
    <t>Основное мероприятие "Реализация проектов инициативного бюджетирования"</t>
  </si>
  <si>
    <t>10401SP080</t>
  </si>
  <si>
    <t>Мероприятия, осуществляемые в рамках реализации проектов инициативного бюджетирования</t>
  </si>
  <si>
    <t>1210000000</t>
  </si>
  <si>
    <t>Подпрограмма "Благоустройство дворовых территорий многоквартирных домов и территорий общего пользования"</t>
  </si>
  <si>
    <t>1210100000</t>
  </si>
  <si>
    <t>Основное мероприятие "Комплексное выполнение работ по благоустройству дворовых территорий многоквартирных домов и территорий общего пользования"</t>
  </si>
  <si>
    <t>12101SЖ090</t>
  </si>
  <si>
    <t>Поддержка муниципальных программ формирования современной городской среды (расходы, не софинансируемые из федерального бюджета)</t>
  </si>
  <si>
    <t>121F200000</t>
  </si>
  <si>
    <t>Основное мероприятие "Федеральный проект "Формирование комфортной городской среды"</t>
  </si>
  <si>
    <t>121F255550</t>
  </si>
  <si>
    <t>Реализация программ формирования современной городской среды</t>
  </si>
  <si>
    <t>0505</t>
  </si>
  <si>
    <t>Другие вопросы в области жилищно-коммунального хозяйства</t>
  </si>
  <si>
    <t>0740000000</t>
  </si>
  <si>
    <t>0740100000</t>
  </si>
  <si>
    <t>0740100090</t>
  </si>
  <si>
    <t>074012У100</t>
  </si>
  <si>
    <t>Администрирование государственных полномочий по организации мероприятий при осуществлении деятельности по обращению с животными без владельцев</t>
  </si>
  <si>
    <t>0700</t>
  </si>
  <si>
    <t>ОБРАЗОВАНИЕ</t>
  </si>
  <si>
    <t>0701</t>
  </si>
  <si>
    <t>Дошкольное образование</t>
  </si>
  <si>
    <t>0100000000</t>
  </si>
  <si>
    <t>Муниципальная программа "Развитие образования в Горнозаводском городском округе"</t>
  </si>
  <si>
    <t>0110000000</t>
  </si>
  <si>
    <t>Подпрограмма "Дошкольное образование "</t>
  </si>
  <si>
    <t>0110100000</t>
  </si>
  <si>
    <t>Основное мероприятие "Предоставление дошкольного образования в дошкольных образовательных организациях"</t>
  </si>
  <si>
    <t>0110100110</t>
  </si>
  <si>
    <t>011012Н020</t>
  </si>
  <si>
    <t>0120000000</t>
  </si>
  <si>
    <t>Подпрограмма "Общее образование"</t>
  </si>
  <si>
    <t>0120100000</t>
  </si>
  <si>
    <t>Основное мероприятие "Предоставление дошкольного, общего (начального, основного, среднего) образования в общеобразовательных организациях"</t>
  </si>
  <si>
    <t>0120100110</t>
  </si>
  <si>
    <t>012012Н020</t>
  </si>
  <si>
    <t xml:space="preserve"> Единая субвенция на выполнение отдельных государственных полномочий в сфере образования</t>
  </si>
  <si>
    <t>0140000000</t>
  </si>
  <si>
    <t>Подпрограмма "Кадровая политика"</t>
  </si>
  <si>
    <t>0140100000</t>
  </si>
  <si>
    <t>Основное мероприятие "Оказание мер государственной поддержки работникам образовательных организаций"</t>
  </si>
  <si>
    <t>014012Н020</t>
  </si>
  <si>
    <t>0150000000</t>
  </si>
  <si>
    <t>Подпрограмма "Приведение образовательных учреждений в нормативное состояние"</t>
  </si>
  <si>
    <t>0150100000</t>
  </si>
  <si>
    <t>Основное мероприятие "Ремонт образовательных учреждений"</t>
  </si>
  <si>
    <t>01501SP040</t>
  </si>
  <si>
    <t>01501SP180</t>
  </si>
  <si>
    <t>0410100000</t>
  </si>
  <si>
    <t>Основное мероприятие "Профилактика совершения преступлений в общественных местах и иных местах массового пребывания граждан, в том числе терроризма и экстремизма"</t>
  </si>
  <si>
    <t>Содержание системы экстренного вызова полиции в образовательных учреждениях</t>
  </si>
  <si>
    <t>0702</t>
  </si>
  <si>
    <t>Общее образование</t>
  </si>
  <si>
    <t>0120153030</t>
  </si>
  <si>
    <t>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</si>
  <si>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01201L3040</t>
  </si>
  <si>
    <t>Организация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</si>
  <si>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0150100110</t>
  </si>
  <si>
    <t>041011Г040</t>
  </si>
  <si>
    <t>Привлечение на массовые мероприятия частной охранной организации</t>
  </si>
  <si>
    <t>0703</t>
  </si>
  <si>
    <t>Дополнительное образование детей</t>
  </si>
  <si>
    <t>0130000000</t>
  </si>
  <si>
    <t>Подпрограмма "Дополнительное образование и воспитание детей"</t>
  </si>
  <si>
    <t>0130100000</t>
  </si>
  <si>
    <t>Основное мероприятие "Предоставление дополнительного образования детей по дополнительным общеобразовательным программам в организациях дополнительного образования"</t>
  </si>
  <si>
    <t>0130100110</t>
  </si>
  <si>
    <t>0210000000</t>
  </si>
  <si>
    <t>Подпрограмма "Сохранение и развитие культуры в Горнозаводском городском округе"</t>
  </si>
  <si>
    <t>0210400000</t>
  </si>
  <si>
    <t>Основное мероприятие "Развитие художественного образования в Горнозаводском городском округе"</t>
  </si>
  <si>
    <t>0210400110</t>
  </si>
  <si>
    <t>0707</t>
  </si>
  <si>
    <t>Молодежная политика</t>
  </si>
  <si>
    <t>0160000000</t>
  </si>
  <si>
    <t>Подпрограмма "Развитие системы оздоровления, отдыха и занятости детей"</t>
  </si>
  <si>
    <t>0160100000</t>
  </si>
  <si>
    <t>Основное мероприятие "Организация отдыха, оздоровления и занятости несовершеннолетних в каникулярный период"</t>
  </si>
  <si>
    <t>0160100110</t>
  </si>
  <si>
    <t>016012С140</t>
  </si>
  <si>
    <t>Мероприятия по организации оздоровления и отдыха детей</t>
  </si>
  <si>
    <t>0220000000</t>
  </si>
  <si>
    <t>Подпрограмма "Работа с молодежью в Горнозаводском городском округе"</t>
  </si>
  <si>
    <t>0220100000</t>
  </si>
  <si>
    <t>Основное мероприятие "Развитие молодежных инициатив"</t>
  </si>
  <si>
    <t>0220100110</t>
  </si>
  <si>
    <t>0220100210</t>
  </si>
  <si>
    <t>02201SН220</t>
  </si>
  <si>
    <t>Реализация мероприятий в сфере молодежной политики</t>
  </si>
  <si>
    <t>0709</t>
  </si>
  <si>
    <t>Другие вопросы в области образования</t>
  </si>
  <si>
    <t>0130200000</t>
  </si>
  <si>
    <t>Основное мероприятие "Прочие мероприятия в сфере образования"</t>
  </si>
  <si>
    <t>0130200210</t>
  </si>
  <si>
    <t>0180000000</t>
  </si>
  <si>
    <t>Подпрограмма "Обеспечение реализации муниципальной программы и прочие мероприятия в области образования"</t>
  </si>
  <si>
    <t>0180100000</t>
  </si>
  <si>
    <t>0180100090</t>
  </si>
  <si>
    <t>018012С140</t>
  </si>
  <si>
    <t>0180200000</t>
  </si>
  <si>
    <t>Основное мероприятие "Обеспечение деятельности системы образования"</t>
  </si>
  <si>
    <t>0180200120</t>
  </si>
  <si>
    <t>Обеспечение ведения хозяйственного контроля</t>
  </si>
  <si>
    <t>018021A020</t>
  </si>
  <si>
    <t xml:space="preserve"> Информационно-методическое сопровождение педагогических и административных работников образовательных учреждений (организаций)</t>
  </si>
  <si>
    <t>0410400000</t>
  </si>
  <si>
    <t>Основное мероприятие "Профилактика безопасности дорожного движения Горнозаводского городского округа"</t>
  </si>
  <si>
    <t>0410400210</t>
  </si>
  <si>
    <t>0800</t>
  </si>
  <si>
    <t>КУЛЬТУРА, КИНЕМАТОГРАФИЯ</t>
  </si>
  <si>
    <t>0801</t>
  </si>
  <si>
    <t>Культура</t>
  </si>
  <si>
    <t>0210100000</t>
  </si>
  <si>
    <t>Основное мероприятие "Сохранение и развитие библиотечного дела"</t>
  </si>
  <si>
    <t>0210100110</t>
  </si>
  <si>
    <t>0210200000</t>
  </si>
  <si>
    <t>Основное мероприятие "Развитие музейного дела"</t>
  </si>
  <si>
    <t>0210200110</t>
  </si>
  <si>
    <t>0210300000</t>
  </si>
  <si>
    <t>Основное мероприятие "Развитие культурно-досуговой деятельности"</t>
  </si>
  <si>
    <t>0210300110</t>
  </si>
  <si>
    <t>0210300210</t>
  </si>
  <si>
    <t>Организация и проведение мероприятий муниципального и межмуницпального уровня</t>
  </si>
  <si>
    <t>0210600000</t>
  </si>
  <si>
    <t>Основное мероприятие "Приведение в нормативное состояние учреждений культуры и элементов уличной среды в Горнозаводском городском округе"</t>
  </si>
  <si>
    <t>0210600110</t>
  </si>
  <si>
    <t>02106SP040</t>
  </si>
  <si>
    <t>1010000000</t>
  </si>
  <si>
    <t>Подпрограмма "Гармонизация межнациональных отношений на территории Горнозаводского городского округа"</t>
  </si>
  <si>
    <t>1010100000</t>
  </si>
  <si>
    <t>Основное мероприятие "Укрепление гражданского единства и гармонизации межнациональных отношений в Горнозаводском городском округе"</t>
  </si>
  <si>
    <t>1010100210</t>
  </si>
  <si>
    <t>0804</t>
  </si>
  <si>
    <t>Другие вопросы в области культуры, кинематографии</t>
  </si>
  <si>
    <t>0240000000</t>
  </si>
  <si>
    <t>0240100000</t>
  </si>
  <si>
    <t>0240100090</t>
  </si>
  <si>
    <t>1000</t>
  </si>
  <si>
    <t>СОЦИАЛЬНАЯ ПОЛИТИКА</t>
  </si>
  <si>
    <t>1001</t>
  </si>
  <si>
    <t>Пенсионное обеспечение</t>
  </si>
  <si>
    <t>9200070100</t>
  </si>
  <si>
    <t>Пенсии за выслугу лет лицам, замещавшим муниципальные должности муниципального образования, муниципальным служащим</t>
  </si>
  <si>
    <t>1003</t>
  </si>
  <si>
    <t>Социальное обеспечение населения</t>
  </si>
  <si>
    <t>0170000000</t>
  </si>
  <si>
    <t>Подпрограмма "Социальная поддержка отдельных категорий граждан и обучающихся"</t>
  </si>
  <si>
    <t>0170100000</t>
  </si>
  <si>
    <t>Основное мероприятие "Меры социальной поддержки специалистам, работающим и проживающим в сельской местности и поселках городского типа (рабочих поселках), по оплате жилого помещения и коммунальных услуг"</t>
  </si>
  <si>
    <t>017012С170</t>
  </si>
  <si>
    <t>Предоставление мер социальной поддержки педагогическим работникам образовательных государственных и муниципальных организаций Пермского края, работающим и проживающим в сельской местности и поселках городского типа (рабочих поселках), по оплате жилого помещения и коммунальных услуг</t>
  </si>
  <si>
    <t>0170200000</t>
  </si>
  <si>
    <t>017022Н020</t>
  </si>
  <si>
    <t>017022Н440</t>
  </si>
  <si>
    <t>Единовременная премия обучающимся, награжденным знаком отличия Пермского края "Гордость Пермского края"</t>
  </si>
  <si>
    <t>0210500000</t>
  </si>
  <si>
    <t>Основное мероприятие "Меры социальной поддержки отдельных категорий населения в Горнозаводском городском округе"</t>
  </si>
  <si>
    <t>021052С170</t>
  </si>
  <si>
    <t>02105SС240</t>
  </si>
  <si>
    <t>Обеспечение работников учреждений бюджетной сферы Пермского края путевками на санаторно-курортное лечение и оздоровление</t>
  </si>
  <si>
    <t>083012С020</t>
  </si>
  <si>
    <t>Обеспечение жильем молодых семей</t>
  </si>
  <si>
    <t>08301L4970</t>
  </si>
  <si>
    <t>Реализация мероприятий по обеспечению жильем молодых семей государственной программы Российской Федерации "Обеспечение доступным и комфортным жильем и коммунальными услугами граждан Российской Федерации"</t>
  </si>
  <si>
    <t>1004</t>
  </si>
  <si>
    <t>Охрана семьи и детства</t>
  </si>
  <si>
    <t>083012С080</t>
  </si>
  <si>
    <t>Строительство и приобретение жилых помещений для формирования специализированного жилищного фонда для обеспечения жилыми помещениями детей-сирот и детей, оставшихся без попечения родителей, лиц из числа детей-сирот и детей, оставшихся без попечения родителей, по договорам найма специализированных жилых помещений</t>
  </si>
  <si>
    <t>1100</t>
  </si>
  <si>
    <t>ФИЗИЧЕСКАЯ КУЛЬТУРА И СПОРТ</t>
  </si>
  <si>
    <t>1101</t>
  </si>
  <si>
    <t>Физическая культура</t>
  </si>
  <si>
    <t>0300000000</t>
  </si>
  <si>
    <t>Муниципальная программа "Развитие физической культуры и спорта в Горнозаводском городском округе"</t>
  </si>
  <si>
    <t>0310000000</t>
  </si>
  <si>
    <t>Подпрограмма "Развитие физической культуры и массового спорта"</t>
  </si>
  <si>
    <t>0310100000</t>
  </si>
  <si>
    <t>Основное мероприятие "Развитие физической культуры и массового спорта в Горнозаводском городском округе"</t>
  </si>
  <si>
    <t>0310100210</t>
  </si>
  <si>
    <t>031012Ф180</t>
  </si>
  <si>
    <t>Обеспечение условий для развития физической культуры и массового спорта</t>
  </si>
  <si>
    <t>0310200000</t>
  </si>
  <si>
    <t>Основное мероприятие "Развитие спорта высших достижений и системы подготовки спортивного резерва"</t>
  </si>
  <si>
    <t>0310200210</t>
  </si>
  <si>
    <t>0310300000</t>
  </si>
  <si>
    <t>Основное мероприятие "Организация и предоставление спортивно-оздоровительных услуг населению Горнозаводского городского округа муниципальными учреждениями физической культуры и спорта"</t>
  </si>
  <si>
    <t>0310300110</t>
  </si>
  <si>
    <t>1102</t>
  </si>
  <si>
    <t>Массовый спорт</t>
  </si>
  <si>
    <t>0310500000</t>
  </si>
  <si>
    <t>Основное мероприятие "Устройство спортивных площадок и оснащение объектов спортивным оборудованием и инвентарем для занятий физической культурой и спортом"</t>
  </si>
  <si>
    <t>03105SФ130</t>
  </si>
  <si>
    <t>Строительство спортивных объектов, устройство спортивных площадок и оснащение объектов спортивным оборудованием и инвентарем для занятий физической культурой и спортом</t>
  </si>
  <si>
    <t>1105</t>
  </si>
  <si>
    <t>Другие вопросы в области физической культуры и спорта</t>
  </si>
  <si>
    <t>0320000000</t>
  </si>
  <si>
    <t>Подпрограмма "Создание условий для отдыха и оздоровления населения"</t>
  </si>
  <si>
    <t>0320100000</t>
  </si>
  <si>
    <t>Основное мероприятие "Создание условий для отдыха и оздоровления населения"</t>
  </si>
  <si>
    <t>0320100110</t>
  </si>
  <si>
    <t>Приложение 3</t>
  </si>
  <si>
    <t>Вед.</t>
  </si>
  <si>
    <t>Наименование КЦСР</t>
  </si>
  <si>
    <t xml:space="preserve">Администрация Горнозаводского городского округа Пермского края </t>
  </si>
  <si>
    <t>Осуществление полномочий по регулированию тарифов на перевозки пассажиров и багажа автомобильным и городским электрическим транспортом на муниципальных маршрутах регулярных перевозок</t>
  </si>
  <si>
    <t>Финансовое управление администрации Горнозаводского городского округа Пермского края</t>
  </si>
  <si>
    <t>Другие общегосударственные расходы</t>
  </si>
  <si>
    <t>Управление земельно-имущественных отношений администрации Горнозаводского городского округа Пермского края</t>
  </si>
  <si>
    <t>Управление образования администрации Горнозаводского городского округа Пермского края</t>
  </si>
  <si>
    <t>Информационно-методическое сопровождение педагогических и административных работников образовательных учреждений (организаций)</t>
  </si>
  <si>
    <t>Управление культуры, спорта и работы с молодежью администрации Горнозаводского городского округа Пермского края</t>
  </si>
  <si>
    <t>Дума Горнозаводского городского округа Пермского края</t>
  </si>
  <si>
    <t>Управление развития инфраструктуры администрации Горнозаводского городского округа Пермского края</t>
  </si>
  <si>
    <t>Приложение 4</t>
  </si>
  <si>
    <t>Код источника</t>
  </si>
  <si>
    <t>Сумма тыс.руб.</t>
  </si>
  <si>
    <t>Источники финансирования дефицита бюджета</t>
  </si>
  <si>
    <t>Увеличение прочих остатков денежных средств бюджетов городских округов</t>
  </si>
  <si>
    <t>.000 01050201040000510</t>
  </si>
  <si>
    <t>Уменьшение прочих остатков денежных средств бюджетов городских округов</t>
  </si>
  <si>
    <t>.000 01050201040000610</t>
  </si>
  <si>
    <t>05101SP040</t>
  </si>
  <si>
    <t>Основное мероприятие "Капитальный ремонт и ремонт муниципального жилищного фонда"</t>
  </si>
  <si>
    <t>Обеспечение мероприятий по ремонту муниципального жилищного фонда</t>
  </si>
  <si>
    <t>0710100000</t>
  </si>
  <si>
    <t>071011И140</t>
  </si>
  <si>
    <t>Подпрограмма "Создание условий для эффективного управления муниципальными финансами, повышение устойчивости бюджета Горнозаводского городского округа"</t>
  </si>
  <si>
    <t>Основное мероприятие "Содержание благоустроенных территорий общего пользования (парки, скверы)"</t>
  </si>
  <si>
    <t>1210300000</t>
  </si>
  <si>
    <t>1210300210</t>
  </si>
  <si>
    <t>Подпрограмма "Профилактика терроризма на территории Горнозаводского городского округа"</t>
  </si>
  <si>
    <t>Основное мероприятие "Профилактика терроризма на территории Горнозаводского городского округа"</t>
  </si>
  <si>
    <t>0420000000</t>
  </si>
  <si>
    <t>0420100000</t>
  </si>
  <si>
    <t>042011Г010</t>
  </si>
  <si>
    <t>01201SН320</t>
  </si>
  <si>
    <t>Оснащение муниципальных общеобразовательных учреждений средствами обучения и воспитания</t>
  </si>
  <si>
    <t>Основное мероприятие "Региональный проект "Патриотическое воспитание граждан Российской Федерации"</t>
  </si>
  <si>
    <t>012EВ00000</t>
  </si>
  <si>
    <t>Поддержка отрасли культуры (комплектование книжных фондов муниципальных общедоступных библиотек)</t>
  </si>
  <si>
    <t>02101L5190</t>
  </si>
  <si>
    <t>03101SФ320</t>
  </si>
  <si>
    <t>Реализация мероприятия "Умею плавать!"</t>
  </si>
  <si>
    <t>Организация и проведение праздничных мероприятий</t>
  </si>
  <si>
    <t>Представительские расходы</t>
  </si>
  <si>
    <t>907</t>
  </si>
  <si>
    <t>Контрольно-счетная палата Горнозаводского городского округа Пермского края</t>
  </si>
  <si>
    <t>тыс. руб.</t>
  </si>
  <si>
    <t>1 11 09 080 04 0000 120</t>
  </si>
  <si>
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</si>
  <si>
    <t>1 16 01 063 01 0024 140</t>
  </si>
  <si>
    <t>1 16 01 193 01 9000 140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</si>
  <si>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</si>
  <si>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1 17 01 040 04 0000 180</t>
  </si>
  <si>
    <t>Невыясненные поступления, зачисляемые в бюджеты городских округов</t>
  </si>
  <si>
    <t>2 02 19 999 04 0000 150</t>
  </si>
  <si>
    <t>Прочие дотации бюджетам городских округов</t>
  </si>
  <si>
    <t>2 02 20 077 04 0000 150</t>
  </si>
  <si>
    <t>Субсидии бюджетам городских округов на софинансирование капитальных вложений в объекты муниципальной собственности</t>
  </si>
  <si>
    <t>Субвенции бюджетам городских округов на осуществление первичного воинского учета органами местного самоуправления поселений, муниципальных и городских округов</t>
  </si>
  <si>
    <t>2 02 45 179 04 0000 150</t>
  </si>
  <si>
    <t>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</si>
  <si>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2 07 04 050 04 0000 150</t>
  </si>
  <si>
    <t>Прочие безвозмездные поступления в бюджеты городских округов</t>
  </si>
  <si>
    <t>2 19 25 304 04 0000 150</t>
  </si>
  <si>
    <t>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</si>
  <si>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>2 19 45 303 04 0000 150</t>
  </si>
  <si>
    <t>Возврат остатков иных межбюджетных трансфертов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из бюджетов городских округов</t>
  </si>
  <si>
    <t>Расходы бюджета Горнозаводского городского округа за 2023 год по разделам, подразделам, целевым статьям и группам видов расходов классификации расходов бюджетов</t>
  </si>
  <si>
    <t>910005549F</t>
  </si>
  <si>
    <t>Поощрение за достижение показателей деятельности управленческих команд</t>
  </si>
  <si>
    <t>920002P110</t>
  </si>
  <si>
    <t>Конкурс городских и муниципальных округов Пермского края по достижению наиболее результативных значений показателей управленческой деятельности</t>
  </si>
  <si>
    <t>094015549F</t>
  </si>
  <si>
    <t>0107</t>
  </si>
  <si>
    <t>920001P050</t>
  </si>
  <si>
    <t>Проведение выборов и референдумов</t>
  </si>
  <si>
    <t>Обеспечение проведения выборов и референдумов</t>
  </si>
  <si>
    <t>084015549F</t>
  </si>
  <si>
    <t>051011Д010</t>
  </si>
  <si>
    <t>Создание условий для организации муниципальной пожарной охраны на территории Горнозаводского городского округа</t>
  </si>
  <si>
    <t>1120100150</t>
  </si>
  <si>
    <t>08101SЦ140</t>
  </si>
  <si>
    <t>Разработка проектов межевания территории и проведение комплексных кадастровых работ</t>
  </si>
  <si>
    <t>083021К070</t>
  </si>
  <si>
    <t>Приобретение жилого помещения для формирования муниципального жилищного фонда</t>
  </si>
  <si>
    <t>08302SP340</t>
  </si>
  <si>
    <t>Реализация мероприятий по переселению жителей Пермского края в целях создания условий для их комфортного проживания</t>
  </si>
  <si>
    <t>07201SP180</t>
  </si>
  <si>
    <t>073051И180</t>
  </si>
  <si>
    <t>Ликвидация несанкционированных свалок на территории городского округа</t>
  </si>
  <si>
    <t>12101SP350</t>
  </si>
  <si>
    <t>Реализация программы "Комфортный край"</t>
  </si>
  <si>
    <t>074015549F</t>
  </si>
  <si>
    <t>011012Н420</t>
  </si>
  <si>
    <t>Оснащение муниципальных образовательных организаций оборудованием, средствами обучения и воспитания</t>
  </si>
  <si>
    <t>012EВ51790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</si>
  <si>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</si>
  <si>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01501SP350</t>
  </si>
  <si>
    <t>01501SН310</t>
  </si>
  <si>
    <t>Проведение работ по ремонту помещений общеобразовательных организаций для размещения дошкольных групп и пришкольных интернатов</t>
  </si>
  <si>
    <t>018015549F</t>
  </si>
  <si>
    <t>Государственная поддержка отрасли культуры (комплектование книжных фондов муниципальных общедоступных библиотек)</t>
  </si>
  <si>
    <t>02103L4670</t>
  </si>
  <si>
    <t>Обеспечение развития и укрепления материально-технической базы домов культуры в населенных пунктах с числом жителей до 50 тысяч человек</t>
  </si>
  <si>
    <t>Основное мероприятие "Федеральный проект "Культурная среда"</t>
  </si>
  <si>
    <t>021A155900</t>
  </si>
  <si>
    <t>021A100000</t>
  </si>
  <si>
    <t>Техническое оснащение муниципальных музеев</t>
  </si>
  <si>
    <t>024015549F</t>
  </si>
  <si>
    <t>Основное мероприятие "Развитие инфраструктуры и материально-технической базы"</t>
  </si>
  <si>
    <t>0310400000</t>
  </si>
  <si>
    <t>03104SФ380</t>
  </si>
  <si>
    <t>Реализация мероприятий по строительству и (или) реконструкции объектов инфраструктуры в монопрофильном муниципальном образовании Горнозаводский городской округ Пермского края</t>
  </si>
  <si>
    <t>Устройство спортивных площадок и оснащение объектов спортивным оборудованием и инвентарем для занятий физической культурой и спортом</t>
  </si>
  <si>
    <t>Расходы бюджета Горнозаводского городского округа за 2023 год по ведомственной структуре расходов бюджета</t>
  </si>
  <si>
    <t>Организация и проведение мероприятий муниципального  и межмуниципального уровня</t>
  </si>
  <si>
    <t>Источники финансирования дефицита бюджета Горнозаводского городского округа за 2023 год по кодам классификации источников финансирования дефицитов бюджетов</t>
  </si>
  <si>
    <t>Доходы бюджета Горнозаводского городского округа за 2023 год по кодам классификации доходов бюджетов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</si>
  <si>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(сумма платежа (перерасчеты, недоимка и задолженность по соответствующему платежу, в том числе по отмененному)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</si>
  <si>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 (суммы денежных взысканий (штрафов) по соответствующему платежу согласно законодательству Российской Федерации)</t>
  </si>
  <si>
    <t>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 (сумма платежа (перерасчеты, недоимка и задолженность по соответствующему платежу, в том числе по отмененному)</t>
  </si>
  <si>
    <t>1 01 02 130 01 1000 110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</si>
  <si>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</si>
  <si>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>1 01 02 140 01 1000 110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</si>
  <si>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 (сумма платежа (перерасчеты, недоимка и задолженность по соответствующему платежу, в том числе по отмененному)</t>
  </si>
  <si>
    <t>1 05 01 011 01 1000 110</t>
  </si>
  <si>
    <t>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</si>
  <si>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>1 05 01 011 01 3000 110</t>
  </si>
  <si>
    <t>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</si>
  <si>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1 05 01 021 01 1000 110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</si>
  <si>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</si>
  <si>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>1 05 01 021 01 3000 110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</si>
  <si>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</si>
  <si>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>1 11 01 040 04 0000 120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</si>
  <si>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</si>
  <si>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1 14 02 043 04 0000 440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</si>
  <si>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</si>
  <si>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(штрафы за нарушение установленного федеральным законом запрета курения табака на отдельных территориях, в помещениях и на объектах)</t>
  </si>
  <si>
    <t>1 16 01 063 01 9000 140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</si>
  <si>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</si>
  <si>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>1 16 01 083 01 0028 140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</si>
  <si>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 (штрафы за незаконную рубку, повреждение лесных насаждений или самовольное выкапывание в лесах деревьев, кустарников, лиан)</t>
  </si>
  <si>
    <t>1 16 01 093 01 9000 140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</si>
  <si>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 (иные штрафы)</t>
  </si>
  <si>
    <t>1 16 01 143 01 0002 140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</si>
  <si>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 (штрафы за незаконную продажу товаров (иных вещей), свободная реализация которых запрещена или ограничена)</t>
  </si>
  <si>
    <t>1 16 01 153 01 9000 140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</si>
  <si>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 (иные штрафы)</t>
  </si>
  <si>
    <t>1 16 01 157 01 0000 140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</si>
  <si>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связанные с нецелевым использованием бюджетных средств, невозвратом либо несвоевременным возвратом бюджетного кредита, неперечислением либо несвоевременным перечислением платы за пользование бюджетным кредитом, нарушением условий предоставления бюджетного кредита, нарушением порядка и (или) условий предоставления (расходования) межбюджетных трансфертов, нарушением условий предоставления бюджетных инвестиций, субсидий юридическим лицам, индивидуальным предпринимателям и физическим лицам, подлежащие зачислению в бюджет муниципального образования</t>
  </si>
  <si>
    <t>1 16 01 173 01 0008 140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</si>
  <si>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</si>
  <si>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1 16 01 173 01 9000 140</t>
  </si>
  <si>
    <t>Административные штрафы, установленные Главой 17 КоАП РФ за административные правонарушения, посягающие на институты государственной власти, налагаемые мировыми судьями (иные штрафы)</t>
  </si>
  <si>
    <t>1 16 01 193 01 0012 140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</si>
  <si>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(штрафы за передачу либо попытку передачи запрещенных предметов лицам, содержащимся в учреждениях уголовно-исполнительной системы или изоляторах временного содержания)</t>
  </si>
  <si>
    <t>815</t>
  </si>
  <si>
    <t>1 16 01 333 01 0016 140</t>
  </si>
  <si>
    <t>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 (штрафы, установленные Главой 14 КоАП РФ, за нарушение правил продажи этилового спирта, алкогольной и спиртосодержащей продукции)</t>
  </si>
  <si>
    <t>1 17 15 020 04 9033 150</t>
  </si>
  <si>
    <t>Инициативные платежи, зачисляемые в бюджеты городских округов (Благоустройство бассейна - современные и безопасные решения)</t>
  </si>
  <si>
    <t>1 17 15 020 04 9043 150</t>
  </si>
  <si>
    <t>Инициативные платежи, зачисляемые в бюджеты городских округов (В память бойцов революции)</t>
  </si>
  <si>
    <t>1 17 15 020 04 9044 150</t>
  </si>
  <si>
    <t>Инициативные платежи, зачисляемые в бюджеты городских округов (Память поколений)</t>
  </si>
  <si>
    <t>1 17 15 020 04 9064 150</t>
  </si>
  <si>
    <t>Инициативные платежи, зачисляемые в бюджеты городских округов (Детские радости 2)</t>
  </si>
  <si>
    <t>1 17 15 020 04 9065 150</t>
  </si>
  <si>
    <t>Инициативные платежи, зачисляемые в бюджеты городских округов (Непоседа)</t>
  </si>
  <si>
    <t>2 02 25 467 04 0000 150</t>
  </si>
  <si>
    <t>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</si>
  <si>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2 02 25 590 04 0000 150</t>
  </si>
  <si>
    <t>Субсидии бюджетам городских округов на техническое оснащение региональных и муниципальных музеев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</si>
  <si>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</si>
  <si>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2 19 25 179 04 0000 150</t>
  </si>
  <si>
    <t>Возврат остатков субсидий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из бюджетов городских округов</t>
  </si>
  <si>
    <t>2 19 25 555 04 0000 150</t>
  </si>
  <si>
    <t>Возврат остатков субсидий на реализацию программ формирования современной городской среды из бюджетов городских округов</t>
  </si>
  <si>
    <t>2 19 35 082 04 0000 150</t>
  </si>
  <si>
    <t>Возврат остатков субвенций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 из бюджетов городских округов</t>
  </si>
  <si>
    <t>от 29.05.2024 № 63</t>
  </si>
  <si>
    <t>от 29.05.2024 №  63</t>
  </si>
  <si>
    <t>от 29.05.2024  №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</si>
</sst>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?"/>
  </numFmts>
  <fonts count="29" x14ac:knownFonts="1">
    <font>
      <sz val="10"/>
      <name val="Arial"/>
    </font>
    <font>
      <sz val="8.5"/>
      <name val="MS Sans Serif"/>
      <family val="2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sz val="8.5"/>
      <name val="MS Sans Serif"/>
      <family val="2"/>
      <charset val="204"/>
    </font>
    <font>
      <sz val="8"/>
      <name val="Arial Cyr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8.5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name val="Arial"/>
      <family val="2"/>
      <charset val="204"/>
    </font>
    <font>
      <sz val="10"/>
      <name val="Times New Roman CYR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sz val="8.5"/>
      <color theme="1"/>
      <name val="Times New Roman"/>
      <family val="1"/>
      <charset val="204"/>
    </font>
    <font>
      <b/>
      <sz val="10"/>
      <name val="Times New Roman CYR"/>
      <charset val="204"/>
    </font>
    <font>
      <sz val="11"/>
      <name val="Times New Roman CYR"/>
      <charset val="204"/>
    </font>
    <font>
      <sz val="9"/>
      <name val="Times New Roman CYR"/>
      <charset val="204"/>
    </font>
    <font>
      <b/>
      <sz val="10"/>
      <name val="Times New Roman"/>
      <family val="1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sz val="11"/>
      <name val="Times New Roman"/>
      <family val="1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16" fillId="0" borderId="0"/>
    <xf numFmtId="0" fontId="17" fillId="0" borderId="0"/>
    <xf numFmtId="0" fontId="17" fillId="0" borderId="0"/>
  </cellStyleXfs>
  <cellXfs count="142">
    <xf numFmtId="0" fontId="0" fillId="0" borderId="0" xfId="0"/>
    <xf numFmtId="0" fontId="1" fillId="0" borderId="0" xfId="0" applyFont="1" applyBorder="1" applyAlignment="1" applyProtection="1"/>
    <xf numFmtId="49" fontId="3" fillId="0" borderId="1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164" fontId="2" fillId="0" borderId="1" xfId="0" applyNumberFormat="1" applyFont="1" applyBorder="1" applyAlignment="1" applyProtection="1">
      <alignment horizontal="right" vertical="center" wrapText="1"/>
    </xf>
    <xf numFmtId="49" fontId="2" fillId="0" borderId="1" xfId="0" applyNumberFormat="1" applyFont="1" applyBorder="1" applyAlignment="1" applyProtection="1">
      <alignment horizontal="left" vertical="center" wrapText="1"/>
    </xf>
    <xf numFmtId="49" fontId="3" fillId="0" borderId="1" xfId="0" applyNumberFormat="1" applyFont="1" applyBorder="1" applyAlignment="1" applyProtection="1">
      <alignment horizontal="center"/>
    </xf>
    <xf numFmtId="49" fontId="3" fillId="0" borderId="1" xfId="0" applyNumberFormat="1" applyFont="1" applyBorder="1" applyAlignment="1" applyProtection="1">
      <alignment horizontal="left"/>
    </xf>
    <xf numFmtId="164" fontId="3" fillId="0" borderId="1" xfId="0" applyNumberFormat="1" applyFont="1" applyBorder="1" applyAlignment="1" applyProtection="1">
      <alignment horizontal="right"/>
    </xf>
    <xf numFmtId="0" fontId="6" fillId="0" borderId="0" xfId="1" applyFont="1" applyAlignment="1">
      <alignment horizontal="right"/>
    </xf>
    <xf numFmtId="0" fontId="6" fillId="2" borderId="0" xfId="1" applyFont="1" applyFill="1" applyAlignment="1">
      <alignment horizontal="right"/>
    </xf>
    <xf numFmtId="0" fontId="7" fillId="0" borderId="0" xfId="0" applyFont="1" applyBorder="1" applyAlignment="1" applyProtection="1"/>
    <xf numFmtId="0" fontId="8" fillId="0" borderId="0" xfId="0" applyFont="1" applyBorder="1" applyAlignment="1" applyProtection="1"/>
    <xf numFmtId="0" fontId="9" fillId="0" borderId="0" xfId="0" applyFont="1" applyBorder="1" applyAlignment="1" applyProtection="1">
      <alignment horizontal="left"/>
    </xf>
    <xf numFmtId="0" fontId="9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vertical="top"/>
    </xf>
    <xf numFmtId="0" fontId="0" fillId="0" borderId="0" xfId="0" applyFont="1" applyBorder="1" applyAlignment="1" applyProtection="1">
      <alignment vertical="top"/>
    </xf>
    <xf numFmtId="0" fontId="0" fillId="2" borderId="0" xfId="0" applyFont="1" applyFill="1" applyBorder="1" applyAlignment="1" applyProtection="1">
      <alignment vertical="top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center" vertical="center" wrapText="1"/>
    </xf>
    <xf numFmtId="49" fontId="12" fillId="2" borderId="1" xfId="0" applyNumberFormat="1" applyFont="1" applyFill="1" applyBorder="1" applyAlignment="1" applyProtection="1">
      <alignment horizontal="left" vertical="top" wrapText="1"/>
    </xf>
    <xf numFmtId="164" fontId="12" fillId="2" borderId="1" xfId="0" applyNumberFormat="1" applyFont="1" applyFill="1" applyBorder="1" applyAlignment="1" applyProtection="1">
      <alignment horizontal="right" vertical="center" wrapText="1"/>
    </xf>
    <xf numFmtId="49" fontId="13" fillId="2" borderId="1" xfId="0" applyNumberFormat="1" applyFont="1" applyFill="1" applyBorder="1" applyAlignment="1" applyProtection="1">
      <alignment horizontal="center" vertical="center" wrapText="1"/>
    </xf>
    <xf numFmtId="49" fontId="13" fillId="2" borderId="1" xfId="0" applyNumberFormat="1" applyFont="1" applyFill="1" applyBorder="1" applyAlignment="1" applyProtection="1">
      <alignment horizontal="left" vertical="top" wrapText="1"/>
    </xf>
    <xf numFmtId="164" fontId="13" fillId="2" borderId="1" xfId="0" applyNumberFormat="1" applyFont="1" applyFill="1" applyBorder="1" applyAlignment="1" applyProtection="1">
      <alignment horizontal="right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14" fillId="0" borderId="1" xfId="0" applyNumberFormat="1" applyFont="1" applyBorder="1" applyAlignment="1" applyProtection="1">
      <alignment horizontal="center" vertical="center" wrapText="1"/>
    </xf>
    <xf numFmtId="49" fontId="14" fillId="0" borderId="1" xfId="0" applyNumberFormat="1" applyFont="1" applyBorder="1" applyAlignment="1" applyProtection="1">
      <alignment horizontal="left" vertical="top" wrapText="1"/>
    </xf>
    <xf numFmtId="164" fontId="6" fillId="2" borderId="1" xfId="0" applyNumberFormat="1" applyFont="1" applyFill="1" applyBorder="1" applyAlignment="1" applyProtection="1">
      <alignment horizontal="right" vertical="center" wrapText="1"/>
    </xf>
    <xf numFmtId="49" fontId="6" fillId="0" borderId="1" xfId="0" applyNumberFormat="1" applyFont="1" applyBorder="1" applyAlignment="1" applyProtection="1">
      <alignment horizontal="left" vertical="top" wrapText="1"/>
    </xf>
    <xf numFmtId="0" fontId="12" fillId="2" borderId="1" xfId="0" applyFont="1" applyFill="1" applyBorder="1" applyAlignment="1">
      <alignment horizontal="left" vertical="top" wrapText="1"/>
    </xf>
    <xf numFmtId="0" fontId="13" fillId="2" borderId="1" xfId="0" applyNumberFormat="1" applyFont="1" applyFill="1" applyBorder="1" applyAlignment="1">
      <alignment horizontal="left" vertical="top" wrapText="1"/>
    </xf>
    <xf numFmtId="164" fontId="14" fillId="2" borderId="1" xfId="0" applyNumberFormat="1" applyFont="1" applyFill="1" applyBorder="1" applyAlignment="1" applyProtection="1">
      <alignment horizontal="right" vertical="center" wrapText="1"/>
    </xf>
    <xf numFmtId="0" fontId="15" fillId="0" borderId="0" xfId="0" applyFont="1"/>
    <xf numFmtId="165" fontId="6" fillId="0" borderId="1" xfId="0" applyNumberFormat="1" applyFont="1" applyBorder="1" applyAlignment="1" applyProtection="1">
      <alignment horizontal="left" vertical="top" wrapText="1"/>
    </xf>
    <xf numFmtId="49" fontId="14" fillId="0" borderId="1" xfId="0" applyNumberFormat="1" applyFont="1" applyBorder="1" applyAlignment="1" applyProtection="1">
      <alignment horizontal="center"/>
    </xf>
    <xf numFmtId="49" fontId="14" fillId="0" borderId="1" xfId="0" applyNumberFormat="1" applyFont="1" applyBorder="1" applyAlignment="1" applyProtection="1">
      <alignment horizontal="left"/>
    </xf>
    <xf numFmtId="164" fontId="14" fillId="2" borderId="1" xfId="0" applyNumberFormat="1" applyFont="1" applyFill="1" applyBorder="1" applyAlignment="1" applyProtection="1">
      <alignment horizontal="right"/>
    </xf>
    <xf numFmtId="0" fontId="0" fillId="2" borderId="0" xfId="0" applyFill="1"/>
    <xf numFmtId="0" fontId="18" fillId="0" borderId="0" xfId="2" applyNumberFormat="1" applyFont="1" applyFill="1"/>
    <xf numFmtId="0" fontId="16" fillId="0" borderId="0" xfId="2" applyFill="1"/>
    <xf numFmtId="0" fontId="12" fillId="2" borderId="0" xfId="1" applyFont="1" applyFill="1" applyAlignment="1">
      <alignment horizontal="right"/>
    </xf>
    <xf numFmtId="0" fontId="12" fillId="2" borderId="0" xfId="3" applyFont="1" applyFill="1" applyAlignment="1">
      <alignment horizontal="right"/>
    </xf>
    <xf numFmtId="0" fontId="20" fillId="2" borderId="0" xfId="0" applyFont="1" applyFill="1" applyBorder="1" applyAlignment="1" applyProtection="1">
      <alignment horizontal="right" wrapText="1"/>
    </xf>
    <xf numFmtId="0" fontId="6" fillId="0" borderId="0" xfId="0" applyFont="1"/>
    <xf numFmtId="0" fontId="14" fillId="0" borderId="1" xfId="2" applyNumberFormat="1" applyFont="1" applyFill="1" applyBorder="1" applyAlignment="1">
      <alignment horizontal="left" vertical="top" wrapText="1"/>
    </xf>
    <xf numFmtId="0" fontId="6" fillId="0" borderId="1" xfId="2" applyNumberFormat="1" applyFont="1" applyFill="1" applyBorder="1" applyAlignment="1">
      <alignment horizontal="left" vertical="top" wrapText="1"/>
    </xf>
    <xf numFmtId="164" fontId="12" fillId="2" borderId="1" xfId="0" applyNumberFormat="1" applyFont="1" applyFill="1" applyBorder="1" applyAlignment="1" applyProtection="1">
      <alignment vertical="center" wrapText="1"/>
    </xf>
    <xf numFmtId="0" fontId="21" fillId="0" borderId="1" xfId="2" applyFont="1" applyFill="1" applyBorder="1"/>
    <xf numFmtId="49" fontId="6" fillId="0" borderId="3" xfId="2" applyNumberFormat="1" applyFont="1" applyFill="1" applyBorder="1" applyAlignment="1">
      <alignment horizontal="center" vertical="center"/>
    </xf>
    <xf numFmtId="0" fontId="6" fillId="0" borderId="3" xfId="2" applyNumberFormat="1" applyFont="1" applyFill="1" applyBorder="1" applyAlignment="1">
      <alignment horizontal="center" vertical="top"/>
    </xf>
    <xf numFmtId="164" fontId="12" fillId="2" borderId="1" xfId="2" applyNumberFormat="1" applyFont="1" applyFill="1" applyBorder="1" applyAlignment="1" applyProtection="1">
      <alignment vertical="center"/>
      <protection locked="0"/>
    </xf>
    <xf numFmtId="0" fontId="22" fillId="0" borderId="0" xfId="2" applyFont="1" applyFill="1"/>
    <xf numFmtId="0" fontId="6" fillId="0" borderId="1" xfId="2" applyFont="1" applyFill="1" applyBorder="1" applyAlignment="1">
      <alignment horizontal="left" vertical="top" wrapText="1"/>
    </xf>
    <xf numFmtId="0" fontId="14" fillId="0" borderId="0" xfId="0" applyFont="1"/>
    <xf numFmtId="49" fontId="6" fillId="2" borderId="1" xfId="0" applyNumberFormat="1" applyFont="1" applyFill="1" applyBorder="1" applyAlignment="1" applyProtection="1">
      <alignment horizontal="left" vertical="top" wrapText="1"/>
    </xf>
    <xf numFmtId="49" fontId="6" fillId="0" borderId="1" xfId="2" applyNumberFormat="1" applyFont="1" applyFill="1" applyBorder="1" applyAlignment="1">
      <alignment horizontal="center" vertical="center"/>
    </xf>
    <xf numFmtId="0" fontId="23" fillId="0" borderId="1" xfId="2" applyFont="1" applyFill="1" applyBorder="1"/>
    <xf numFmtId="49" fontId="18" fillId="0" borderId="1" xfId="2" applyNumberFormat="1" applyFont="1" applyFill="1" applyBorder="1" applyAlignment="1">
      <alignment horizontal="center" vertical="top"/>
    </xf>
    <xf numFmtId="0" fontId="18" fillId="0" borderId="1" xfId="2" applyNumberFormat="1" applyFont="1" applyFill="1" applyBorder="1" applyAlignment="1">
      <alignment horizontal="center" vertical="top"/>
    </xf>
    <xf numFmtId="164" fontId="12" fillId="2" borderId="1" xfId="2" applyNumberFormat="1" applyFont="1" applyFill="1" applyBorder="1" applyAlignment="1">
      <alignment horizontal="right"/>
    </xf>
    <xf numFmtId="0" fontId="16" fillId="0" borderId="0" xfId="2" applyFont="1" applyFill="1"/>
    <xf numFmtId="49" fontId="18" fillId="0" borderId="1" xfId="0" applyNumberFormat="1" applyFont="1" applyBorder="1" applyAlignment="1" applyProtection="1">
      <alignment horizontal="center" vertical="center" wrapText="1"/>
    </xf>
    <xf numFmtId="0" fontId="16" fillId="0" borderId="1" xfId="2" applyFont="1" applyFill="1" applyBorder="1"/>
    <xf numFmtId="164" fontId="12" fillId="2" borderId="1" xfId="2" applyNumberFormat="1" applyFont="1" applyFill="1" applyBorder="1" applyAlignment="1" applyProtection="1">
      <alignment horizontal="right" vertical="center" wrapText="1"/>
    </xf>
    <xf numFmtId="0" fontId="6" fillId="0" borderId="1" xfId="2" applyNumberFormat="1" applyFont="1" applyFill="1" applyBorder="1" applyAlignment="1">
      <alignment horizontal="left" vertical="top" wrapText="1" shrinkToFit="1"/>
    </xf>
    <xf numFmtId="0" fontId="21" fillId="0" borderId="1" xfId="2" applyFont="1" applyFill="1" applyBorder="1" applyAlignment="1">
      <alignment vertical="center"/>
    </xf>
    <xf numFmtId="0" fontId="24" fillId="0" borderId="1" xfId="2" applyNumberFormat="1" applyFont="1" applyFill="1" applyBorder="1" applyAlignment="1">
      <alignment horizontal="center" vertical="top"/>
    </xf>
    <xf numFmtId="0" fontId="21" fillId="0" borderId="1" xfId="2" applyFont="1" applyFill="1" applyBorder="1" applyAlignment="1">
      <alignment horizontal="center" vertical="center"/>
    </xf>
    <xf numFmtId="0" fontId="24" fillId="0" borderId="1" xfId="2" applyNumberFormat="1" applyFont="1" applyFill="1" applyBorder="1" applyAlignment="1">
      <alignment horizontal="center" vertical="justify"/>
    </xf>
    <xf numFmtId="0" fontId="14" fillId="0" borderId="1" xfId="2" applyNumberFormat="1" applyFont="1" applyFill="1" applyBorder="1" applyAlignment="1">
      <alignment horizontal="center" vertical="top"/>
    </xf>
    <xf numFmtId="0" fontId="14" fillId="0" borderId="3" xfId="2" applyNumberFormat="1" applyFont="1" applyFill="1" applyBorder="1" applyAlignment="1">
      <alignment horizontal="center" vertical="top"/>
    </xf>
    <xf numFmtId="49" fontId="14" fillId="0" borderId="1" xfId="2" applyNumberFormat="1" applyFont="1" applyFill="1" applyBorder="1" applyAlignment="1">
      <alignment horizontal="left" vertical="top" wrapText="1"/>
    </xf>
    <xf numFmtId="164" fontId="13" fillId="2" borderId="1" xfId="2" applyNumberFormat="1" applyFont="1" applyFill="1" applyBorder="1" applyAlignment="1">
      <alignment horizontal="right" vertical="center"/>
    </xf>
    <xf numFmtId="164" fontId="12" fillId="2" borderId="1" xfId="2" applyNumberFormat="1" applyFont="1" applyFill="1" applyBorder="1" applyAlignment="1">
      <alignment horizontal="right" vertical="center"/>
    </xf>
    <xf numFmtId="164" fontId="12" fillId="2" borderId="1" xfId="2" applyNumberFormat="1" applyFont="1" applyFill="1" applyBorder="1" applyAlignment="1" applyProtection="1">
      <alignment horizontal="right" vertical="center"/>
      <protection locked="0"/>
    </xf>
    <xf numFmtId="164" fontId="13" fillId="2" borderId="1" xfId="0" applyNumberFormat="1" applyFont="1" applyFill="1" applyBorder="1" applyAlignment="1" applyProtection="1">
      <alignment horizontal="right"/>
    </xf>
    <xf numFmtId="164" fontId="13" fillId="2" borderId="0" xfId="0" applyNumberFormat="1" applyFont="1" applyFill="1" applyBorder="1" applyAlignment="1" applyProtection="1">
      <alignment horizontal="right"/>
    </xf>
    <xf numFmtId="49" fontId="14" fillId="0" borderId="0" xfId="0" applyNumberFormat="1" applyFont="1" applyBorder="1" applyAlignment="1" applyProtection="1">
      <alignment horizontal="center"/>
    </xf>
    <xf numFmtId="49" fontId="14" fillId="0" borderId="0" xfId="0" applyNumberFormat="1" applyFont="1" applyBorder="1" applyAlignment="1" applyProtection="1">
      <alignment horizontal="left"/>
    </xf>
    <xf numFmtId="0" fontId="12" fillId="2" borderId="0" xfId="0" applyFont="1" applyFill="1"/>
    <xf numFmtId="0" fontId="6" fillId="0" borderId="0" xfId="3" applyFont="1" applyAlignment="1">
      <alignment wrapText="1"/>
    </xf>
    <xf numFmtId="0" fontId="6" fillId="0" borderId="0" xfId="3" applyFont="1" applyAlignment="1"/>
    <xf numFmtId="0" fontId="17" fillId="0" borderId="0" xfId="3"/>
    <xf numFmtId="0" fontId="17" fillId="0" borderId="0" xfId="3" applyAlignment="1">
      <alignment horizontal="right"/>
    </xf>
    <xf numFmtId="0" fontId="18" fillId="0" borderId="0" xfId="2" applyFont="1"/>
    <xf numFmtId="0" fontId="16" fillId="0" borderId="0" xfId="2"/>
    <xf numFmtId="0" fontId="25" fillId="0" borderId="0" xfId="2" applyFont="1" applyBorder="1" applyAlignment="1">
      <alignment horizontal="left" vertical="center" wrapText="1"/>
    </xf>
    <xf numFmtId="0" fontId="25" fillId="0" borderId="0" xfId="2" applyFont="1" applyBorder="1" applyAlignment="1">
      <alignment horizontal="center" vertical="top" wrapText="1"/>
    </xf>
    <xf numFmtId="0" fontId="26" fillId="0" borderId="0" xfId="2" applyFont="1" applyBorder="1" applyAlignment="1">
      <alignment horizontal="left" vertical="center" wrapText="1"/>
    </xf>
    <xf numFmtId="0" fontId="26" fillId="0" borderId="0" xfId="2" applyFont="1" applyBorder="1" applyAlignment="1">
      <alignment horizontal="center" vertical="top" wrapText="1"/>
    </xf>
    <xf numFmtId="0" fontId="25" fillId="0" borderId="0" xfId="2" applyFont="1" applyBorder="1"/>
    <xf numFmtId="0" fontId="25" fillId="0" borderId="0" xfId="2" applyFont="1" applyBorder="1" applyAlignment="1">
      <alignment horizontal="center"/>
    </xf>
    <xf numFmtId="0" fontId="26" fillId="0" borderId="0" xfId="2" applyFont="1" applyBorder="1"/>
    <xf numFmtId="0" fontId="26" fillId="0" borderId="0" xfId="2" applyFont="1" applyBorder="1" applyAlignment="1">
      <alignment horizontal="center"/>
    </xf>
    <xf numFmtId="164" fontId="27" fillId="0" borderId="1" xfId="3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top" wrapText="1"/>
    </xf>
    <xf numFmtId="49" fontId="27" fillId="0" borderId="1" xfId="0" applyNumberFormat="1" applyFont="1" applyFill="1" applyBorder="1" applyAlignment="1">
      <alignment horizontal="center" vertical="center"/>
    </xf>
    <xf numFmtId="49" fontId="6" fillId="0" borderId="1" xfId="4" applyNumberFormat="1" applyFont="1" applyFill="1" applyBorder="1" applyAlignment="1">
      <alignment horizontal="center" vertical="center"/>
    </xf>
    <xf numFmtId="0" fontId="6" fillId="0" borderId="1" xfId="4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top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64" fontId="6" fillId="0" borderId="1" xfId="4" applyNumberFormat="1" applyFont="1" applyFill="1" applyBorder="1" applyAlignment="1">
      <alignment horizontal="right" wrapText="1"/>
    </xf>
    <xf numFmtId="0" fontId="6" fillId="0" borderId="1" xfId="0" applyNumberFormat="1" applyFont="1" applyFill="1" applyBorder="1" applyAlignment="1">
      <alignment horizontal="left" vertical="center" wrapText="1" shrinkToFit="1"/>
    </xf>
    <xf numFmtId="49" fontId="14" fillId="0" borderId="1" xfId="4" applyNumberFormat="1" applyFont="1" applyFill="1" applyBorder="1" applyAlignment="1">
      <alignment horizontal="center" vertical="top"/>
    </xf>
    <xf numFmtId="0" fontId="6" fillId="0" borderId="1" xfId="4" applyNumberFormat="1" applyFont="1" applyFill="1" applyBorder="1" applyAlignment="1">
      <alignment horizontal="center" vertical="top"/>
    </xf>
    <xf numFmtId="0" fontId="14" fillId="0" borderId="1" xfId="4" applyNumberFormat="1" applyFont="1" applyFill="1" applyBorder="1" applyAlignment="1">
      <alignment horizontal="left" vertical="center" wrapText="1"/>
    </xf>
    <xf numFmtId="49" fontId="6" fillId="0" borderId="1" xfId="4" applyNumberFormat="1" applyFont="1" applyFill="1" applyBorder="1" applyAlignment="1">
      <alignment horizontal="center" vertical="top"/>
    </xf>
    <xf numFmtId="0" fontId="28" fillId="0" borderId="1" xfId="4" applyFont="1" applyFill="1" applyBorder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0" fontId="18" fillId="0" borderId="1" xfId="4" applyNumberFormat="1" applyFont="1" applyFill="1" applyBorder="1" applyAlignment="1">
      <alignment horizontal="center" vertical="top"/>
    </xf>
    <xf numFmtId="0" fontId="18" fillId="0" borderId="1" xfId="4" applyNumberFormat="1" applyFont="1" applyFill="1" applyBorder="1" applyAlignment="1">
      <alignment horizontal="center" vertical="center"/>
    </xf>
    <xf numFmtId="49" fontId="6" fillId="0" borderId="1" xfId="0" applyNumberFormat="1" applyFont="1" applyBorder="1" applyAlignment="1" applyProtection="1">
      <alignment horizontal="left" vertical="center" wrapText="1"/>
    </xf>
    <xf numFmtId="164" fontId="16" fillId="0" borderId="1" xfId="4" applyNumberFormat="1" applyFont="1" applyFill="1" applyBorder="1" applyAlignment="1">
      <alignment horizontal="right"/>
    </xf>
    <xf numFmtId="164" fontId="18" fillId="0" borderId="1" xfId="4" applyNumberFormat="1" applyFont="1" applyFill="1" applyBorder="1" applyAlignment="1">
      <alignment horizontal="right"/>
    </xf>
    <xf numFmtId="0" fontId="6" fillId="0" borderId="1" xfId="4" applyNumberFormat="1" applyFont="1" applyFill="1" applyBorder="1" applyAlignment="1">
      <alignment horizontal="left" vertical="center" wrapText="1" shrinkToFit="1"/>
    </xf>
    <xf numFmtId="49" fontId="12" fillId="2" borderId="1" xfId="0" applyNumberFormat="1" applyFont="1" applyFill="1" applyBorder="1" applyAlignment="1" applyProtection="1">
      <alignment horizontal="left" wrapText="1"/>
    </xf>
    <xf numFmtId="164" fontId="16" fillId="0" borderId="1" xfId="4" applyNumberFormat="1" applyFont="1" applyFill="1" applyBorder="1" applyAlignment="1">
      <alignment horizontal="right" vertical="center"/>
    </xf>
    <xf numFmtId="164" fontId="18" fillId="0" borderId="1" xfId="4" applyNumberFormat="1" applyFont="1" applyFill="1" applyBorder="1" applyAlignment="1">
      <alignment horizontal="right" vertical="center"/>
    </xf>
    <xf numFmtId="164" fontId="6" fillId="0" borderId="1" xfId="4" applyNumberFormat="1" applyFont="1" applyFill="1" applyBorder="1" applyAlignment="1">
      <alignment horizontal="right" vertical="center"/>
    </xf>
    <xf numFmtId="164" fontId="6" fillId="0" borderId="1" xfId="4" applyNumberFormat="1" applyFont="1" applyFill="1" applyBorder="1" applyAlignment="1">
      <alignment horizontal="right" vertical="center" wrapText="1"/>
    </xf>
    <xf numFmtId="49" fontId="14" fillId="0" borderId="1" xfId="4" applyNumberFormat="1" applyFont="1" applyFill="1" applyBorder="1" applyAlignment="1">
      <alignment horizontal="center" vertical="center"/>
    </xf>
    <xf numFmtId="0" fontId="14" fillId="0" borderId="1" xfId="4" applyNumberFormat="1" applyFont="1" applyFill="1" applyBorder="1" applyAlignment="1">
      <alignment horizontal="center" vertical="top"/>
    </xf>
    <xf numFmtId="0" fontId="14" fillId="0" borderId="1" xfId="4" applyFont="1" applyFill="1" applyBorder="1" applyAlignment="1">
      <alignment horizontal="left" vertical="center" wrapText="1"/>
    </xf>
    <xf numFmtId="164" fontId="14" fillId="0" borderId="1" xfId="4" applyNumberFormat="1" applyFont="1" applyFill="1" applyBorder="1" applyAlignment="1">
      <alignment horizontal="right" vertical="center"/>
    </xf>
    <xf numFmtId="164" fontId="13" fillId="0" borderId="1" xfId="0" applyNumberFormat="1" applyFont="1" applyFill="1" applyBorder="1" applyAlignment="1" applyProtection="1">
      <alignment vertical="center" wrapText="1"/>
    </xf>
    <xf numFmtId="164" fontId="13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Alignment="1" applyProtection="1">
      <alignment horizontal="center" wrapText="1"/>
    </xf>
    <xf numFmtId="0" fontId="10" fillId="2" borderId="0" xfId="0" applyNumberFormat="1" applyFont="1" applyFill="1" applyAlignment="1">
      <alignment horizontal="center" vertical="center" wrapText="1"/>
    </xf>
    <xf numFmtId="0" fontId="11" fillId="0" borderId="2" xfId="0" applyFont="1" applyBorder="1" applyAlignment="1" applyProtection="1">
      <alignment horizontal="right"/>
    </xf>
    <xf numFmtId="0" fontId="19" fillId="0" borderId="0" xfId="2" applyNumberFormat="1" applyFont="1" applyFill="1" applyAlignment="1">
      <alignment horizontal="center" vertical="center" wrapText="1"/>
    </xf>
    <xf numFmtId="0" fontId="19" fillId="0" borderId="0" xfId="2" applyFont="1" applyAlignment="1">
      <alignment horizontal="center" vertical="center" wrapText="1"/>
    </xf>
    <xf numFmtId="0" fontId="27" fillId="0" borderId="1" xfId="2" applyNumberFormat="1" applyFont="1" applyBorder="1" applyAlignment="1">
      <alignment horizontal="center" vertical="center" wrapText="1"/>
    </xf>
    <xf numFmtId="0" fontId="27" fillId="0" borderId="3" xfId="2" applyNumberFormat="1" applyFont="1" applyBorder="1" applyAlignment="1">
      <alignment horizontal="center" vertical="center" wrapText="1"/>
    </xf>
    <xf numFmtId="0" fontId="27" fillId="0" borderId="4" xfId="2" applyNumberFormat="1" applyFont="1" applyBorder="1" applyAlignment="1">
      <alignment horizontal="center" vertical="center" wrapText="1"/>
    </xf>
    <xf numFmtId="0" fontId="27" fillId="0" borderId="5" xfId="2" applyFont="1" applyFill="1" applyBorder="1" applyAlignment="1">
      <alignment vertical="center" wrapText="1"/>
    </xf>
    <xf numFmtId="0" fontId="22" fillId="0" borderId="6" xfId="2" applyFont="1" applyBorder="1" applyAlignment="1">
      <alignment vertical="center"/>
    </xf>
  </cellXfs>
  <cellStyles count="5">
    <cellStyle name="Обычный" xfId="0" builtinId="0"/>
    <cellStyle name="Обычный 2" xfId="2"/>
    <cellStyle name="Обычный 2 2" xfId="3"/>
    <cellStyle name="Обычный 2 2 3" xfId="1"/>
    <cellStyle name="Обычный 2 4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145"/>
  <sheetViews>
    <sheetView showGridLines="0" view="pageLayout" zoomScale="120" zoomScaleNormal="100" zoomScalePageLayoutView="120" workbookViewId="0">
      <selection activeCell="C8" sqref="C8"/>
    </sheetView>
  </sheetViews>
  <sheetFormatPr defaultRowHeight="13.2" x14ac:dyDescent="0.25"/>
  <cols>
    <col min="1" max="1" width="8.5546875" customWidth="1"/>
    <col min="2" max="2" width="18.33203125" customWidth="1"/>
    <col min="3" max="3" width="51.6640625" customWidth="1"/>
    <col min="4" max="4" width="9.88671875" customWidth="1"/>
    <col min="5" max="6" width="9.109375" customWidth="1"/>
    <col min="7" max="7" width="13.109375" customWidth="1"/>
    <col min="8" max="10" width="9.109375" customWidth="1"/>
    <col min="257" max="257" width="8.5546875" customWidth="1"/>
    <col min="258" max="258" width="18.33203125" customWidth="1"/>
    <col min="259" max="259" width="51.6640625" customWidth="1"/>
    <col min="260" max="260" width="9.88671875" customWidth="1"/>
    <col min="261" max="262" width="9.109375" customWidth="1"/>
    <col min="263" max="263" width="13.109375" customWidth="1"/>
    <col min="264" max="266" width="9.109375" customWidth="1"/>
    <col min="513" max="513" width="8.5546875" customWidth="1"/>
    <col min="514" max="514" width="18.33203125" customWidth="1"/>
    <col min="515" max="515" width="51.6640625" customWidth="1"/>
    <col min="516" max="516" width="9.88671875" customWidth="1"/>
    <col min="517" max="518" width="9.109375" customWidth="1"/>
    <col min="519" max="519" width="13.109375" customWidth="1"/>
    <col min="520" max="522" width="9.109375" customWidth="1"/>
    <col min="769" max="769" width="8.5546875" customWidth="1"/>
    <col min="770" max="770" width="18.33203125" customWidth="1"/>
    <col min="771" max="771" width="51.6640625" customWidth="1"/>
    <col min="772" max="772" width="9.88671875" customWidth="1"/>
    <col min="773" max="774" width="9.109375" customWidth="1"/>
    <col min="775" max="775" width="13.109375" customWidth="1"/>
    <col min="776" max="778" width="9.109375" customWidth="1"/>
    <col min="1025" max="1025" width="8.5546875" customWidth="1"/>
    <col min="1026" max="1026" width="18.33203125" customWidth="1"/>
    <col min="1027" max="1027" width="51.6640625" customWidth="1"/>
    <col min="1028" max="1028" width="9.88671875" customWidth="1"/>
    <col min="1029" max="1030" width="9.109375" customWidth="1"/>
    <col min="1031" max="1031" width="13.109375" customWidth="1"/>
    <col min="1032" max="1034" width="9.109375" customWidth="1"/>
    <col min="1281" max="1281" width="8.5546875" customWidth="1"/>
    <col min="1282" max="1282" width="18.33203125" customWidth="1"/>
    <col min="1283" max="1283" width="51.6640625" customWidth="1"/>
    <col min="1284" max="1284" width="9.88671875" customWidth="1"/>
    <col min="1285" max="1286" width="9.109375" customWidth="1"/>
    <col min="1287" max="1287" width="13.109375" customWidth="1"/>
    <col min="1288" max="1290" width="9.109375" customWidth="1"/>
    <col min="1537" max="1537" width="8.5546875" customWidth="1"/>
    <col min="1538" max="1538" width="18.33203125" customWidth="1"/>
    <col min="1539" max="1539" width="51.6640625" customWidth="1"/>
    <col min="1540" max="1540" width="9.88671875" customWidth="1"/>
    <col min="1541" max="1542" width="9.109375" customWidth="1"/>
    <col min="1543" max="1543" width="13.109375" customWidth="1"/>
    <col min="1544" max="1546" width="9.109375" customWidth="1"/>
    <col min="1793" max="1793" width="8.5546875" customWidth="1"/>
    <col min="1794" max="1794" width="18.33203125" customWidth="1"/>
    <col min="1795" max="1795" width="51.6640625" customWidth="1"/>
    <col min="1796" max="1796" width="9.88671875" customWidth="1"/>
    <col min="1797" max="1798" width="9.109375" customWidth="1"/>
    <col min="1799" max="1799" width="13.109375" customWidth="1"/>
    <col min="1800" max="1802" width="9.109375" customWidth="1"/>
    <col min="2049" max="2049" width="8.5546875" customWidth="1"/>
    <col min="2050" max="2050" width="18.33203125" customWidth="1"/>
    <col min="2051" max="2051" width="51.6640625" customWidth="1"/>
    <col min="2052" max="2052" width="9.88671875" customWidth="1"/>
    <col min="2053" max="2054" width="9.109375" customWidth="1"/>
    <col min="2055" max="2055" width="13.109375" customWidth="1"/>
    <col min="2056" max="2058" width="9.109375" customWidth="1"/>
    <col min="2305" max="2305" width="8.5546875" customWidth="1"/>
    <col min="2306" max="2306" width="18.33203125" customWidth="1"/>
    <col min="2307" max="2307" width="51.6640625" customWidth="1"/>
    <col min="2308" max="2308" width="9.88671875" customWidth="1"/>
    <col min="2309" max="2310" width="9.109375" customWidth="1"/>
    <col min="2311" max="2311" width="13.109375" customWidth="1"/>
    <col min="2312" max="2314" width="9.109375" customWidth="1"/>
    <col min="2561" max="2561" width="8.5546875" customWidth="1"/>
    <col min="2562" max="2562" width="18.33203125" customWidth="1"/>
    <col min="2563" max="2563" width="51.6640625" customWidth="1"/>
    <col min="2564" max="2564" width="9.88671875" customWidth="1"/>
    <col min="2565" max="2566" width="9.109375" customWidth="1"/>
    <col min="2567" max="2567" width="13.109375" customWidth="1"/>
    <col min="2568" max="2570" width="9.109375" customWidth="1"/>
    <col min="2817" max="2817" width="8.5546875" customWidth="1"/>
    <col min="2818" max="2818" width="18.33203125" customWidth="1"/>
    <col min="2819" max="2819" width="51.6640625" customWidth="1"/>
    <col min="2820" max="2820" width="9.88671875" customWidth="1"/>
    <col min="2821" max="2822" width="9.109375" customWidth="1"/>
    <col min="2823" max="2823" width="13.109375" customWidth="1"/>
    <col min="2824" max="2826" width="9.109375" customWidth="1"/>
    <col min="3073" max="3073" width="8.5546875" customWidth="1"/>
    <col min="3074" max="3074" width="18.33203125" customWidth="1"/>
    <col min="3075" max="3075" width="51.6640625" customWidth="1"/>
    <col min="3076" max="3076" width="9.88671875" customWidth="1"/>
    <col min="3077" max="3078" width="9.109375" customWidth="1"/>
    <col min="3079" max="3079" width="13.109375" customWidth="1"/>
    <col min="3080" max="3082" width="9.109375" customWidth="1"/>
    <col min="3329" max="3329" width="8.5546875" customWidth="1"/>
    <col min="3330" max="3330" width="18.33203125" customWidth="1"/>
    <col min="3331" max="3331" width="51.6640625" customWidth="1"/>
    <col min="3332" max="3332" width="9.88671875" customWidth="1"/>
    <col min="3333" max="3334" width="9.109375" customWidth="1"/>
    <col min="3335" max="3335" width="13.109375" customWidth="1"/>
    <col min="3336" max="3338" width="9.109375" customWidth="1"/>
    <col min="3585" max="3585" width="8.5546875" customWidth="1"/>
    <col min="3586" max="3586" width="18.33203125" customWidth="1"/>
    <col min="3587" max="3587" width="51.6640625" customWidth="1"/>
    <col min="3588" max="3588" width="9.88671875" customWidth="1"/>
    <col min="3589" max="3590" width="9.109375" customWidth="1"/>
    <col min="3591" max="3591" width="13.109375" customWidth="1"/>
    <col min="3592" max="3594" width="9.109375" customWidth="1"/>
    <col min="3841" max="3841" width="8.5546875" customWidth="1"/>
    <col min="3842" max="3842" width="18.33203125" customWidth="1"/>
    <col min="3843" max="3843" width="51.6640625" customWidth="1"/>
    <col min="3844" max="3844" width="9.88671875" customWidth="1"/>
    <col min="3845" max="3846" width="9.109375" customWidth="1"/>
    <col min="3847" max="3847" width="13.109375" customWidth="1"/>
    <col min="3848" max="3850" width="9.109375" customWidth="1"/>
    <col min="4097" max="4097" width="8.5546875" customWidth="1"/>
    <col min="4098" max="4098" width="18.33203125" customWidth="1"/>
    <col min="4099" max="4099" width="51.6640625" customWidth="1"/>
    <col min="4100" max="4100" width="9.88671875" customWidth="1"/>
    <col min="4101" max="4102" width="9.109375" customWidth="1"/>
    <col min="4103" max="4103" width="13.109375" customWidth="1"/>
    <col min="4104" max="4106" width="9.109375" customWidth="1"/>
    <col min="4353" max="4353" width="8.5546875" customWidth="1"/>
    <col min="4354" max="4354" width="18.33203125" customWidth="1"/>
    <col min="4355" max="4355" width="51.6640625" customWidth="1"/>
    <col min="4356" max="4356" width="9.88671875" customWidth="1"/>
    <col min="4357" max="4358" width="9.109375" customWidth="1"/>
    <col min="4359" max="4359" width="13.109375" customWidth="1"/>
    <col min="4360" max="4362" width="9.109375" customWidth="1"/>
    <col min="4609" max="4609" width="8.5546875" customWidth="1"/>
    <col min="4610" max="4610" width="18.33203125" customWidth="1"/>
    <col min="4611" max="4611" width="51.6640625" customWidth="1"/>
    <col min="4612" max="4612" width="9.88671875" customWidth="1"/>
    <col min="4613" max="4614" width="9.109375" customWidth="1"/>
    <col min="4615" max="4615" width="13.109375" customWidth="1"/>
    <col min="4616" max="4618" width="9.109375" customWidth="1"/>
    <col min="4865" max="4865" width="8.5546875" customWidth="1"/>
    <col min="4866" max="4866" width="18.33203125" customWidth="1"/>
    <col min="4867" max="4867" width="51.6640625" customWidth="1"/>
    <col min="4868" max="4868" width="9.88671875" customWidth="1"/>
    <col min="4869" max="4870" width="9.109375" customWidth="1"/>
    <col min="4871" max="4871" width="13.109375" customWidth="1"/>
    <col min="4872" max="4874" width="9.109375" customWidth="1"/>
    <col min="5121" max="5121" width="8.5546875" customWidth="1"/>
    <col min="5122" max="5122" width="18.33203125" customWidth="1"/>
    <col min="5123" max="5123" width="51.6640625" customWidth="1"/>
    <col min="5124" max="5124" width="9.88671875" customWidth="1"/>
    <col min="5125" max="5126" width="9.109375" customWidth="1"/>
    <col min="5127" max="5127" width="13.109375" customWidth="1"/>
    <col min="5128" max="5130" width="9.109375" customWidth="1"/>
    <col min="5377" max="5377" width="8.5546875" customWidth="1"/>
    <col min="5378" max="5378" width="18.33203125" customWidth="1"/>
    <col min="5379" max="5379" width="51.6640625" customWidth="1"/>
    <col min="5380" max="5380" width="9.88671875" customWidth="1"/>
    <col min="5381" max="5382" width="9.109375" customWidth="1"/>
    <col min="5383" max="5383" width="13.109375" customWidth="1"/>
    <col min="5384" max="5386" width="9.109375" customWidth="1"/>
    <col min="5633" max="5633" width="8.5546875" customWidth="1"/>
    <col min="5634" max="5634" width="18.33203125" customWidth="1"/>
    <col min="5635" max="5635" width="51.6640625" customWidth="1"/>
    <col min="5636" max="5636" width="9.88671875" customWidth="1"/>
    <col min="5637" max="5638" width="9.109375" customWidth="1"/>
    <col min="5639" max="5639" width="13.109375" customWidth="1"/>
    <col min="5640" max="5642" width="9.109375" customWidth="1"/>
    <col min="5889" max="5889" width="8.5546875" customWidth="1"/>
    <col min="5890" max="5890" width="18.33203125" customWidth="1"/>
    <col min="5891" max="5891" width="51.6640625" customWidth="1"/>
    <col min="5892" max="5892" width="9.88671875" customWidth="1"/>
    <col min="5893" max="5894" width="9.109375" customWidth="1"/>
    <col min="5895" max="5895" width="13.109375" customWidth="1"/>
    <col min="5896" max="5898" width="9.109375" customWidth="1"/>
    <col min="6145" max="6145" width="8.5546875" customWidth="1"/>
    <col min="6146" max="6146" width="18.33203125" customWidth="1"/>
    <col min="6147" max="6147" width="51.6640625" customWidth="1"/>
    <col min="6148" max="6148" width="9.88671875" customWidth="1"/>
    <col min="6149" max="6150" width="9.109375" customWidth="1"/>
    <col min="6151" max="6151" width="13.109375" customWidth="1"/>
    <col min="6152" max="6154" width="9.109375" customWidth="1"/>
    <col min="6401" max="6401" width="8.5546875" customWidth="1"/>
    <col min="6402" max="6402" width="18.33203125" customWidth="1"/>
    <col min="6403" max="6403" width="51.6640625" customWidth="1"/>
    <col min="6404" max="6404" width="9.88671875" customWidth="1"/>
    <col min="6405" max="6406" width="9.109375" customWidth="1"/>
    <col min="6407" max="6407" width="13.109375" customWidth="1"/>
    <col min="6408" max="6410" width="9.109375" customWidth="1"/>
    <col min="6657" max="6657" width="8.5546875" customWidth="1"/>
    <col min="6658" max="6658" width="18.33203125" customWidth="1"/>
    <col min="6659" max="6659" width="51.6640625" customWidth="1"/>
    <col min="6660" max="6660" width="9.88671875" customWidth="1"/>
    <col min="6661" max="6662" width="9.109375" customWidth="1"/>
    <col min="6663" max="6663" width="13.109375" customWidth="1"/>
    <col min="6664" max="6666" width="9.109375" customWidth="1"/>
    <col min="6913" max="6913" width="8.5546875" customWidth="1"/>
    <col min="6914" max="6914" width="18.33203125" customWidth="1"/>
    <col min="6915" max="6915" width="51.6640625" customWidth="1"/>
    <col min="6916" max="6916" width="9.88671875" customWidth="1"/>
    <col min="6917" max="6918" width="9.109375" customWidth="1"/>
    <col min="6919" max="6919" width="13.109375" customWidth="1"/>
    <col min="6920" max="6922" width="9.109375" customWidth="1"/>
    <col min="7169" max="7169" width="8.5546875" customWidth="1"/>
    <col min="7170" max="7170" width="18.33203125" customWidth="1"/>
    <col min="7171" max="7171" width="51.6640625" customWidth="1"/>
    <col min="7172" max="7172" width="9.88671875" customWidth="1"/>
    <col min="7173" max="7174" width="9.109375" customWidth="1"/>
    <col min="7175" max="7175" width="13.109375" customWidth="1"/>
    <col min="7176" max="7178" width="9.109375" customWidth="1"/>
    <col min="7425" max="7425" width="8.5546875" customWidth="1"/>
    <col min="7426" max="7426" width="18.33203125" customWidth="1"/>
    <col min="7427" max="7427" width="51.6640625" customWidth="1"/>
    <col min="7428" max="7428" width="9.88671875" customWidth="1"/>
    <col min="7429" max="7430" width="9.109375" customWidth="1"/>
    <col min="7431" max="7431" width="13.109375" customWidth="1"/>
    <col min="7432" max="7434" width="9.109375" customWidth="1"/>
    <col min="7681" max="7681" width="8.5546875" customWidth="1"/>
    <col min="7682" max="7682" width="18.33203125" customWidth="1"/>
    <col min="7683" max="7683" width="51.6640625" customWidth="1"/>
    <col min="7684" max="7684" width="9.88671875" customWidth="1"/>
    <col min="7685" max="7686" width="9.109375" customWidth="1"/>
    <col min="7687" max="7687" width="13.109375" customWidth="1"/>
    <col min="7688" max="7690" width="9.109375" customWidth="1"/>
    <col min="7937" max="7937" width="8.5546875" customWidth="1"/>
    <col min="7938" max="7938" width="18.33203125" customWidth="1"/>
    <col min="7939" max="7939" width="51.6640625" customWidth="1"/>
    <col min="7940" max="7940" width="9.88671875" customWidth="1"/>
    <col min="7941" max="7942" width="9.109375" customWidth="1"/>
    <col min="7943" max="7943" width="13.109375" customWidth="1"/>
    <col min="7944" max="7946" width="9.109375" customWidth="1"/>
    <col min="8193" max="8193" width="8.5546875" customWidth="1"/>
    <col min="8194" max="8194" width="18.33203125" customWidth="1"/>
    <col min="8195" max="8195" width="51.6640625" customWidth="1"/>
    <col min="8196" max="8196" width="9.88671875" customWidth="1"/>
    <col min="8197" max="8198" width="9.109375" customWidth="1"/>
    <col min="8199" max="8199" width="13.109375" customWidth="1"/>
    <col min="8200" max="8202" width="9.109375" customWidth="1"/>
    <col min="8449" max="8449" width="8.5546875" customWidth="1"/>
    <col min="8450" max="8450" width="18.33203125" customWidth="1"/>
    <col min="8451" max="8451" width="51.6640625" customWidth="1"/>
    <col min="8452" max="8452" width="9.88671875" customWidth="1"/>
    <col min="8453" max="8454" width="9.109375" customWidth="1"/>
    <col min="8455" max="8455" width="13.109375" customWidth="1"/>
    <col min="8456" max="8458" width="9.109375" customWidth="1"/>
    <col min="8705" max="8705" width="8.5546875" customWidth="1"/>
    <col min="8706" max="8706" width="18.33203125" customWidth="1"/>
    <col min="8707" max="8707" width="51.6640625" customWidth="1"/>
    <col min="8708" max="8708" width="9.88671875" customWidth="1"/>
    <col min="8709" max="8710" width="9.109375" customWidth="1"/>
    <col min="8711" max="8711" width="13.109375" customWidth="1"/>
    <col min="8712" max="8714" width="9.109375" customWidth="1"/>
    <col min="8961" max="8961" width="8.5546875" customWidth="1"/>
    <col min="8962" max="8962" width="18.33203125" customWidth="1"/>
    <col min="8963" max="8963" width="51.6640625" customWidth="1"/>
    <col min="8964" max="8964" width="9.88671875" customWidth="1"/>
    <col min="8965" max="8966" width="9.109375" customWidth="1"/>
    <col min="8967" max="8967" width="13.109375" customWidth="1"/>
    <col min="8968" max="8970" width="9.109375" customWidth="1"/>
    <col min="9217" max="9217" width="8.5546875" customWidth="1"/>
    <col min="9218" max="9218" width="18.33203125" customWidth="1"/>
    <col min="9219" max="9219" width="51.6640625" customWidth="1"/>
    <col min="9220" max="9220" width="9.88671875" customWidth="1"/>
    <col min="9221" max="9222" width="9.109375" customWidth="1"/>
    <col min="9223" max="9223" width="13.109375" customWidth="1"/>
    <col min="9224" max="9226" width="9.109375" customWidth="1"/>
    <col min="9473" max="9473" width="8.5546875" customWidth="1"/>
    <col min="9474" max="9474" width="18.33203125" customWidth="1"/>
    <col min="9475" max="9475" width="51.6640625" customWidth="1"/>
    <col min="9476" max="9476" width="9.88671875" customWidth="1"/>
    <col min="9477" max="9478" width="9.109375" customWidth="1"/>
    <col min="9479" max="9479" width="13.109375" customWidth="1"/>
    <col min="9480" max="9482" width="9.109375" customWidth="1"/>
    <col min="9729" max="9729" width="8.5546875" customWidth="1"/>
    <col min="9730" max="9730" width="18.33203125" customWidth="1"/>
    <col min="9731" max="9731" width="51.6640625" customWidth="1"/>
    <col min="9732" max="9732" width="9.88671875" customWidth="1"/>
    <col min="9733" max="9734" width="9.109375" customWidth="1"/>
    <col min="9735" max="9735" width="13.109375" customWidth="1"/>
    <col min="9736" max="9738" width="9.109375" customWidth="1"/>
    <col min="9985" max="9985" width="8.5546875" customWidth="1"/>
    <col min="9986" max="9986" width="18.33203125" customWidth="1"/>
    <col min="9987" max="9987" width="51.6640625" customWidth="1"/>
    <col min="9988" max="9988" width="9.88671875" customWidth="1"/>
    <col min="9989" max="9990" width="9.109375" customWidth="1"/>
    <col min="9991" max="9991" width="13.109375" customWidth="1"/>
    <col min="9992" max="9994" width="9.109375" customWidth="1"/>
    <col min="10241" max="10241" width="8.5546875" customWidth="1"/>
    <col min="10242" max="10242" width="18.33203125" customWidth="1"/>
    <col min="10243" max="10243" width="51.6640625" customWidth="1"/>
    <col min="10244" max="10244" width="9.88671875" customWidth="1"/>
    <col min="10245" max="10246" width="9.109375" customWidth="1"/>
    <col min="10247" max="10247" width="13.109375" customWidth="1"/>
    <col min="10248" max="10250" width="9.109375" customWidth="1"/>
    <col min="10497" max="10497" width="8.5546875" customWidth="1"/>
    <col min="10498" max="10498" width="18.33203125" customWidth="1"/>
    <col min="10499" max="10499" width="51.6640625" customWidth="1"/>
    <col min="10500" max="10500" width="9.88671875" customWidth="1"/>
    <col min="10501" max="10502" width="9.109375" customWidth="1"/>
    <col min="10503" max="10503" width="13.109375" customWidth="1"/>
    <col min="10504" max="10506" width="9.109375" customWidth="1"/>
    <col min="10753" max="10753" width="8.5546875" customWidth="1"/>
    <col min="10754" max="10754" width="18.33203125" customWidth="1"/>
    <col min="10755" max="10755" width="51.6640625" customWidth="1"/>
    <col min="10756" max="10756" width="9.88671875" customWidth="1"/>
    <col min="10757" max="10758" width="9.109375" customWidth="1"/>
    <col min="10759" max="10759" width="13.109375" customWidth="1"/>
    <col min="10760" max="10762" width="9.109375" customWidth="1"/>
    <col min="11009" max="11009" width="8.5546875" customWidth="1"/>
    <col min="11010" max="11010" width="18.33203125" customWidth="1"/>
    <col min="11011" max="11011" width="51.6640625" customWidth="1"/>
    <col min="11012" max="11012" width="9.88671875" customWidth="1"/>
    <col min="11013" max="11014" width="9.109375" customWidth="1"/>
    <col min="11015" max="11015" width="13.109375" customWidth="1"/>
    <col min="11016" max="11018" width="9.109375" customWidth="1"/>
    <col min="11265" max="11265" width="8.5546875" customWidth="1"/>
    <col min="11266" max="11266" width="18.33203125" customWidth="1"/>
    <col min="11267" max="11267" width="51.6640625" customWidth="1"/>
    <col min="11268" max="11268" width="9.88671875" customWidth="1"/>
    <col min="11269" max="11270" width="9.109375" customWidth="1"/>
    <col min="11271" max="11271" width="13.109375" customWidth="1"/>
    <col min="11272" max="11274" width="9.109375" customWidth="1"/>
    <col min="11521" max="11521" width="8.5546875" customWidth="1"/>
    <col min="11522" max="11522" width="18.33203125" customWidth="1"/>
    <col min="11523" max="11523" width="51.6640625" customWidth="1"/>
    <col min="11524" max="11524" width="9.88671875" customWidth="1"/>
    <col min="11525" max="11526" width="9.109375" customWidth="1"/>
    <col min="11527" max="11527" width="13.109375" customWidth="1"/>
    <col min="11528" max="11530" width="9.109375" customWidth="1"/>
    <col min="11777" max="11777" width="8.5546875" customWidth="1"/>
    <col min="11778" max="11778" width="18.33203125" customWidth="1"/>
    <col min="11779" max="11779" width="51.6640625" customWidth="1"/>
    <col min="11780" max="11780" width="9.88671875" customWidth="1"/>
    <col min="11781" max="11782" width="9.109375" customWidth="1"/>
    <col min="11783" max="11783" width="13.109375" customWidth="1"/>
    <col min="11784" max="11786" width="9.109375" customWidth="1"/>
    <col min="12033" max="12033" width="8.5546875" customWidth="1"/>
    <col min="12034" max="12034" width="18.33203125" customWidth="1"/>
    <col min="12035" max="12035" width="51.6640625" customWidth="1"/>
    <col min="12036" max="12036" width="9.88671875" customWidth="1"/>
    <col min="12037" max="12038" width="9.109375" customWidth="1"/>
    <col min="12039" max="12039" width="13.109375" customWidth="1"/>
    <col min="12040" max="12042" width="9.109375" customWidth="1"/>
    <col min="12289" max="12289" width="8.5546875" customWidth="1"/>
    <col min="12290" max="12290" width="18.33203125" customWidth="1"/>
    <col min="12291" max="12291" width="51.6640625" customWidth="1"/>
    <col min="12292" max="12292" width="9.88671875" customWidth="1"/>
    <col min="12293" max="12294" width="9.109375" customWidth="1"/>
    <col min="12295" max="12295" width="13.109375" customWidth="1"/>
    <col min="12296" max="12298" width="9.109375" customWidth="1"/>
    <col min="12545" max="12545" width="8.5546875" customWidth="1"/>
    <col min="12546" max="12546" width="18.33203125" customWidth="1"/>
    <col min="12547" max="12547" width="51.6640625" customWidth="1"/>
    <col min="12548" max="12548" width="9.88671875" customWidth="1"/>
    <col min="12549" max="12550" width="9.109375" customWidth="1"/>
    <col min="12551" max="12551" width="13.109375" customWidth="1"/>
    <col min="12552" max="12554" width="9.109375" customWidth="1"/>
    <col min="12801" max="12801" width="8.5546875" customWidth="1"/>
    <col min="12802" max="12802" width="18.33203125" customWidth="1"/>
    <col min="12803" max="12803" width="51.6640625" customWidth="1"/>
    <col min="12804" max="12804" width="9.88671875" customWidth="1"/>
    <col min="12805" max="12806" width="9.109375" customWidth="1"/>
    <col min="12807" max="12807" width="13.109375" customWidth="1"/>
    <col min="12808" max="12810" width="9.109375" customWidth="1"/>
    <col min="13057" max="13057" width="8.5546875" customWidth="1"/>
    <col min="13058" max="13058" width="18.33203125" customWidth="1"/>
    <col min="13059" max="13059" width="51.6640625" customWidth="1"/>
    <col min="13060" max="13060" width="9.88671875" customWidth="1"/>
    <col min="13061" max="13062" width="9.109375" customWidth="1"/>
    <col min="13063" max="13063" width="13.109375" customWidth="1"/>
    <col min="13064" max="13066" width="9.109375" customWidth="1"/>
    <col min="13313" max="13313" width="8.5546875" customWidth="1"/>
    <col min="13314" max="13314" width="18.33203125" customWidth="1"/>
    <col min="13315" max="13315" width="51.6640625" customWidth="1"/>
    <col min="13316" max="13316" width="9.88671875" customWidth="1"/>
    <col min="13317" max="13318" width="9.109375" customWidth="1"/>
    <col min="13319" max="13319" width="13.109375" customWidth="1"/>
    <col min="13320" max="13322" width="9.109375" customWidth="1"/>
    <col min="13569" max="13569" width="8.5546875" customWidth="1"/>
    <col min="13570" max="13570" width="18.33203125" customWidth="1"/>
    <col min="13571" max="13571" width="51.6640625" customWidth="1"/>
    <col min="13572" max="13572" width="9.88671875" customWidth="1"/>
    <col min="13573" max="13574" width="9.109375" customWidth="1"/>
    <col min="13575" max="13575" width="13.109375" customWidth="1"/>
    <col min="13576" max="13578" width="9.109375" customWidth="1"/>
    <col min="13825" max="13825" width="8.5546875" customWidth="1"/>
    <col min="13826" max="13826" width="18.33203125" customWidth="1"/>
    <col min="13827" max="13827" width="51.6640625" customWidth="1"/>
    <col min="13828" max="13828" width="9.88671875" customWidth="1"/>
    <col min="13829" max="13830" width="9.109375" customWidth="1"/>
    <col min="13831" max="13831" width="13.109375" customWidth="1"/>
    <col min="13832" max="13834" width="9.109375" customWidth="1"/>
    <col min="14081" max="14081" width="8.5546875" customWidth="1"/>
    <col min="14082" max="14082" width="18.33203125" customWidth="1"/>
    <col min="14083" max="14083" width="51.6640625" customWidth="1"/>
    <col min="14084" max="14084" width="9.88671875" customWidth="1"/>
    <col min="14085" max="14086" width="9.109375" customWidth="1"/>
    <col min="14087" max="14087" width="13.109375" customWidth="1"/>
    <col min="14088" max="14090" width="9.109375" customWidth="1"/>
    <col min="14337" max="14337" width="8.5546875" customWidth="1"/>
    <col min="14338" max="14338" width="18.33203125" customWidth="1"/>
    <col min="14339" max="14339" width="51.6640625" customWidth="1"/>
    <col min="14340" max="14340" width="9.88671875" customWidth="1"/>
    <col min="14341" max="14342" width="9.109375" customWidth="1"/>
    <col min="14343" max="14343" width="13.109375" customWidth="1"/>
    <col min="14344" max="14346" width="9.109375" customWidth="1"/>
    <col min="14593" max="14593" width="8.5546875" customWidth="1"/>
    <col min="14594" max="14594" width="18.33203125" customWidth="1"/>
    <col min="14595" max="14595" width="51.6640625" customWidth="1"/>
    <col min="14596" max="14596" width="9.88671875" customWidth="1"/>
    <col min="14597" max="14598" width="9.109375" customWidth="1"/>
    <col min="14599" max="14599" width="13.109375" customWidth="1"/>
    <col min="14600" max="14602" width="9.109375" customWidth="1"/>
    <col min="14849" max="14849" width="8.5546875" customWidth="1"/>
    <col min="14850" max="14850" width="18.33203125" customWidth="1"/>
    <col min="14851" max="14851" width="51.6640625" customWidth="1"/>
    <col min="14852" max="14852" width="9.88671875" customWidth="1"/>
    <col min="14853" max="14854" width="9.109375" customWidth="1"/>
    <col min="14855" max="14855" width="13.109375" customWidth="1"/>
    <col min="14856" max="14858" width="9.109375" customWidth="1"/>
    <col min="15105" max="15105" width="8.5546875" customWidth="1"/>
    <col min="15106" max="15106" width="18.33203125" customWidth="1"/>
    <col min="15107" max="15107" width="51.6640625" customWidth="1"/>
    <col min="15108" max="15108" width="9.88671875" customWidth="1"/>
    <col min="15109" max="15110" width="9.109375" customWidth="1"/>
    <col min="15111" max="15111" width="13.109375" customWidth="1"/>
    <col min="15112" max="15114" width="9.109375" customWidth="1"/>
    <col min="15361" max="15361" width="8.5546875" customWidth="1"/>
    <col min="15362" max="15362" width="18.33203125" customWidth="1"/>
    <col min="15363" max="15363" width="51.6640625" customWidth="1"/>
    <col min="15364" max="15364" width="9.88671875" customWidth="1"/>
    <col min="15365" max="15366" width="9.109375" customWidth="1"/>
    <col min="15367" max="15367" width="13.109375" customWidth="1"/>
    <col min="15368" max="15370" width="9.109375" customWidth="1"/>
    <col min="15617" max="15617" width="8.5546875" customWidth="1"/>
    <col min="15618" max="15618" width="18.33203125" customWidth="1"/>
    <col min="15619" max="15619" width="51.6640625" customWidth="1"/>
    <col min="15620" max="15620" width="9.88671875" customWidth="1"/>
    <col min="15621" max="15622" width="9.109375" customWidth="1"/>
    <col min="15623" max="15623" width="13.109375" customWidth="1"/>
    <col min="15624" max="15626" width="9.109375" customWidth="1"/>
    <col min="15873" max="15873" width="8.5546875" customWidth="1"/>
    <col min="15874" max="15874" width="18.33203125" customWidth="1"/>
    <col min="15875" max="15875" width="51.6640625" customWidth="1"/>
    <col min="15876" max="15876" width="9.88671875" customWidth="1"/>
    <col min="15877" max="15878" width="9.109375" customWidth="1"/>
    <col min="15879" max="15879" width="13.109375" customWidth="1"/>
    <col min="15880" max="15882" width="9.109375" customWidth="1"/>
    <col min="16129" max="16129" width="8.5546875" customWidth="1"/>
    <col min="16130" max="16130" width="18.33203125" customWidth="1"/>
    <col min="16131" max="16131" width="51.6640625" customWidth="1"/>
    <col min="16132" max="16132" width="9.88671875" customWidth="1"/>
    <col min="16133" max="16134" width="9.109375" customWidth="1"/>
    <col min="16135" max="16135" width="13.109375" customWidth="1"/>
    <col min="16136" max="16138" width="9.109375" customWidth="1"/>
  </cols>
  <sheetData>
    <row r="1" spans="1:10" x14ac:dyDescent="0.25">
      <c r="C1" s="11"/>
      <c r="D1" s="11" t="s">
        <v>54</v>
      </c>
    </row>
    <row r="2" spans="1:10" x14ac:dyDescent="0.25">
      <c r="C2" s="12"/>
      <c r="D2" s="12" t="s">
        <v>55</v>
      </c>
    </row>
    <row r="3" spans="1:10" x14ac:dyDescent="0.25">
      <c r="C3" s="12"/>
      <c r="D3" s="12" t="s">
        <v>162</v>
      </c>
    </row>
    <row r="4" spans="1:10" x14ac:dyDescent="0.25">
      <c r="C4" s="11"/>
      <c r="D4" s="11" t="s">
        <v>843</v>
      </c>
    </row>
    <row r="5" spans="1:10" ht="39.6" customHeight="1" x14ac:dyDescent="0.3">
      <c r="A5" s="132" t="s">
        <v>780</v>
      </c>
      <c r="B5" s="132"/>
      <c r="C5" s="132"/>
      <c r="D5" s="132"/>
    </row>
    <row r="6" spans="1:10" ht="15.6" x14ac:dyDescent="0.3">
      <c r="A6" s="3"/>
      <c r="B6" s="3"/>
      <c r="C6" s="3"/>
      <c r="D6" s="3" t="s">
        <v>709</v>
      </c>
      <c r="E6" s="1"/>
      <c r="F6" s="1"/>
      <c r="G6" s="1"/>
      <c r="H6" s="1"/>
      <c r="I6" s="1"/>
      <c r="J6" s="1"/>
    </row>
    <row r="7" spans="1:10" ht="69" customHeight="1" x14ac:dyDescent="0.25">
      <c r="A7" s="2" t="s">
        <v>22</v>
      </c>
      <c r="B7" s="2" t="s">
        <v>21</v>
      </c>
      <c r="C7" s="2" t="s">
        <v>20</v>
      </c>
      <c r="D7" s="2" t="s">
        <v>19</v>
      </c>
    </row>
    <row r="8" spans="1:10" ht="71.400000000000006" x14ac:dyDescent="0.25">
      <c r="A8" s="4" t="s">
        <v>0</v>
      </c>
      <c r="B8" s="4" t="s">
        <v>56</v>
      </c>
      <c r="C8" s="5" t="s">
        <v>781</v>
      </c>
      <c r="D8" s="6">
        <v>175822.9</v>
      </c>
    </row>
    <row r="9" spans="1:10" ht="71.400000000000006" x14ac:dyDescent="0.25">
      <c r="A9" s="4" t="s">
        <v>0</v>
      </c>
      <c r="B9" s="4" t="s">
        <v>57</v>
      </c>
      <c r="C9" s="5" t="s">
        <v>782</v>
      </c>
      <c r="D9" s="6">
        <v>5.2</v>
      </c>
    </row>
    <row r="10" spans="1:10" ht="71.400000000000006" x14ac:dyDescent="0.25">
      <c r="A10" s="4" t="s">
        <v>0</v>
      </c>
      <c r="B10" s="4" t="s">
        <v>58</v>
      </c>
      <c r="C10" s="5" t="s">
        <v>1</v>
      </c>
      <c r="D10" s="6">
        <v>56.92</v>
      </c>
    </row>
    <row r="11" spans="1:10" ht="71.400000000000006" x14ac:dyDescent="0.25">
      <c r="A11" s="4" t="s">
        <v>0</v>
      </c>
      <c r="B11" s="4" t="s">
        <v>59</v>
      </c>
      <c r="C11" s="5" t="s">
        <v>2</v>
      </c>
      <c r="D11" s="6">
        <v>0.77</v>
      </c>
    </row>
    <row r="12" spans="1:10" ht="40.799999999999997" x14ac:dyDescent="0.25">
      <c r="A12" s="4" t="s">
        <v>0</v>
      </c>
      <c r="B12" s="4" t="s">
        <v>60</v>
      </c>
      <c r="C12" s="7" t="s">
        <v>3</v>
      </c>
      <c r="D12" s="6">
        <v>663.04</v>
      </c>
    </row>
    <row r="13" spans="1:10" ht="40.799999999999997" x14ac:dyDescent="0.25">
      <c r="A13" s="4" t="s">
        <v>0</v>
      </c>
      <c r="B13" s="4" t="s">
        <v>61</v>
      </c>
      <c r="C13" s="7" t="s">
        <v>4</v>
      </c>
      <c r="D13" s="6">
        <v>2.99</v>
      </c>
    </row>
    <row r="14" spans="1:10" ht="61.2" x14ac:dyDescent="0.25">
      <c r="A14" s="4" t="s">
        <v>0</v>
      </c>
      <c r="B14" s="4" t="s">
        <v>62</v>
      </c>
      <c r="C14" s="5" t="s">
        <v>5</v>
      </c>
      <c r="D14" s="6">
        <v>147.63</v>
      </c>
    </row>
    <row r="15" spans="1:10" ht="81.599999999999994" x14ac:dyDescent="0.25">
      <c r="A15" s="4" t="s">
        <v>0</v>
      </c>
      <c r="B15" s="4" t="s">
        <v>63</v>
      </c>
      <c r="C15" s="5" t="s">
        <v>783</v>
      </c>
      <c r="D15" s="6">
        <v>-340.05</v>
      </c>
    </row>
    <row r="16" spans="1:10" ht="40.799999999999997" x14ac:dyDescent="0.25">
      <c r="A16" s="4" t="s">
        <v>0</v>
      </c>
      <c r="B16" s="4" t="s">
        <v>784</v>
      </c>
      <c r="C16" s="5" t="s">
        <v>785</v>
      </c>
      <c r="D16" s="6">
        <v>582.75</v>
      </c>
    </row>
    <row r="17" spans="1:4" ht="40.799999999999997" x14ac:dyDescent="0.25">
      <c r="A17" s="4" t="s">
        <v>0</v>
      </c>
      <c r="B17" s="4" t="s">
        <v>786</v>
      </c>
      <c r="C17" s="5" t="s">
        <v>787</v>
      </c>
      <c r="D17" s="6">
        <v>243.88</v>
      </c>
    </row>
    <row r="18" spans="1:4" ht="61.2" x14ac:dyDescent="0.25">
      <c r="A18" s="4" t="s">
        <v>0</v>
      </c>
      <c r="B18" s="4" t="s">
        <v>64</v>
      </c>
      <c r="C18" s="5" t="s">
        <v>65</v>
      </c>
      <c r="D18" s="6">
        <v>7383.95</v>
      </c>
    </row>
    <row r="19" spans="1:4" ht="71.400000000000006" x14ac:dyDescent="0.25">
      <c r="A19" s="4" t="s">
        <v>0</v>
      </c>
      <c r="B19" s="4" t="s">
        <v>66</v>
      </c>
      <c r="C19" s="5" t="s">
        <v>67</v>
      </c>
      <c r="D19" s="6">
        <v>38.57</v>
      </c>
    </row>
    <row r="20" spans="1:4" ht="61.2" x14ac:dyDescent="0.25">
      <c r="A20" s="4" t="s">
        <v>0</v>
      </c>
      <c r="B20" s="4" t="s">
        <v>68</v>
      </c>
      <c r="C20" s="5" t="s">
        <v>69</v>
      </c>
      <c r="D20" s="6">
        <v>7631.89</v>
      </c>
    </row>
    <row r="21" spans="1:4" ht="61.2" x14ac:dyDescent="0.25">
      <c r="A21" s="4" t="s">
        <v>0</v>
      </c>
      <c r="B21" s="4" t="s">
        <v>70</v>
      </c>
      <c r="C21" s="5" t="s">
        <v>71</v>
      </c>
      <c r="D21" s="6">
        <v>-803.93</v>
      </c>
    </row>
    <row r="22" spans="1:4" ht="30.6" x14ac:dyDescent="0.25">
      <c r="A22" s="4" t="s">
        <v>0</v>
      </c>
      <c r="B22" s="4" t="s">
        <v>788</v>
      </c>
      <c r="C22" s="7" t="s">
        <v>789</v>
      </c>
      <c r="D22" s="6">
        <v>1294.83</v>
      </c>
    </row>
    <row r="23" spans="1:4" ht="30.6" x14ac:dyDescent="0.25">
      <c r="A23" s="4" t="s">
        <v>0</v>
      </c>
      <c r="B23" s="4" t="s">
        <v>790</v>
      </c>
      <c r="C23" s="7" t="s">
        <v>791</v>
      </c>
      <c r="D23" s="6">
        <v>0.17</v>
      </c>
    </row>
    <row r="24" spans="1:4" ht="51" x14ac:dyDescent="0.25">
      <c r="A24" s="4" t="s">
        <v>0</v>
      </c>
      <c r="B24" s="4" t="s">
        <v>792</v>
      </c>
      <c r="C24" s="5" t="s">
        <v>793</v>
      </c>
      <c r="D24" s="6">
        <v>1546.14</v>
      </c>
    </row>
    <row r="25" spans="1:4" ht="51" x14ac:dyDescent="0.25">
      <c r="A25" s="4" t="s">
        <v>0</v>
      </c>
      <c r="B25" s="4" t="s">
        <v>794</v>
      </c>
      <c r="C25" s="5" t="s">
        <v>795</v>
      </c>
      <c r="D25" s="6">
        <v>0.8</v>
      </c>
    </row>
    <row r="26" spans="1:4" ht="30.6" x14ac:dyDescent="0.25">
      <c r="A26" s="4" t="s">
        <v>0</v>
      </c>
      <c r="B26" s="4" t="s">
        <v>72</v>
      </c>
      <c r="C26" s="7" t="s">
        <v>7</v>
      </c>
      <c r="D26" s="6">
        <v>-24.25</v>
      </c>
    </row>
    <row r="27" spans="1:4" ht="30.6" x14ac:dyDescent="0.25">
      <c r="A27" s="4" t="s">
        <v>0</v>
      </c>
      <c r="B27" s="4" t="s">
        <v>73</v>
      </c>
      <c r="C27" s="7" t="s">
        <v>8</v>
      </c>
      <c r="D27" s="6">
        <v>1.94</v>
      </c>
    </row>
    <row r="28" spans="1:4" ht="40.799999999999997" x14ac:dyDescent="0.25">
      <c r="A28" s="4" t="s">
        <v>0</v>
      </c>
      <c r="B28" s="4" t="s">
        <v>74</v>
      </c>
      <c r="C28" s="7" t="s">
        <v>23</v>
      </c>
      <c r="D28" s="6">
        <v>-195.4</v>
      </c>
    </row>
    <row r="29" spans="1:4" ht="40.799999999999997" x14ac:dyDescent="0.25">
      <c r="A29" s="4" t="s">
        <v>0</v>
      </c>
      <c r="B29" s="4" t="s">
        <v>75</v>
      </c>
      <c r="C29" s="7" t="s">
        <v>24</v>
      </c>
      <c r="D29" s="6">
        <v>6245</v>
      </c>
    </row>
    <row r="30" spans="1:4" ht="40.799999999999997" x14ac:dyDescent="0.25">
      <c r="A30" s="4" t="s">
        <v>0</v>
      </c>
      <c r="B30" s="4" t="s">
        <v>76</v>
      </c>
      <c r="C30" s="7" t="s">
        <v>25</v>
      </c>
      <c r="D30" s="6">
        <v>5520.53</v>
      </c>
    </row>
    <row r="31" spans="1:4" ht="40.799999999999997" x14ac:dyDescent="0.25">
      <c r="A31" s="4" t="s">
        <v>0</v>
      </c>
      <c r="B31" s="4" t="s">
        <v>77</v>
      </c>
      <c r="C31" s="7" t="s">
        <v>26</v>
      </c>
      <c r="D31" s="6">
        <v>1909.87</v>
      </c>
    </row>
    <row r="32" spans="1:4" ht="40.799999999999997" x14ac:dyDescent="0.25">
      <c r="A32" s="4" t="s">
        <v>0</v>
      </c>
      <c r="B32" s="4" t="s">
        <v>78</v>
      </c>
      <c r="C32" s="7" t="s">
        <v>79</v>
      </c>
      <c r="D32" s="6">
        <v>3430.63</v>
      </c>
    </row>
    <row r="33" spans="1:4" ht="40.799999999999997" x14ac:dyDescent="0.25">
      <c r="A33" s="4" t="s">
        <v>0</v>
      </c>
      <c r="B33" s="4" t="s">
        <v>80</v>
      </c>
      <c r="C33" s="5" t="s">
        <v>81</v>
      </c>
      <c r="D33" s="6">
        <v>1.1200000000000001</v>
      </c>
    </row>
    <row r="34" spans="1:4" ht="40.799999999999997" x14ac:dyDescent="0.25">
      <c r="A34" s="4" t="s">
        <v>12</v>
      </c>
      <c r="B34" s="4" t="s">
        <v>82</v>
      </c>
      <c r="C34" s="7" t="s">
        <v>27</v>
      </c>
      <c r="D34" s="6">
        <v>12.67</v>
      </c>
    </row>
    <row r="35" spans="1:4" ht="30.6" x14ac:dyDescent="0.25">
      <c r="A35" s="4" t="s">
        <v>28</v>
      </c>
      <c r="B35" s="4" t="s">
        <v>796</v>
      </c>
      <c r="C35" s="7" t="s">
        <v>797</v>
      </c>
      <c r="D35" s="6">
        <v>385.7</v>
      </c>
    </row>
    <row r="36" spans="1:4" ht="40.799999999999997" x14ac:dyDescent="0.25">
      <c r="A36" s="4" t="s">
        <v>28</v>
      </c>
      <c r="B36" s="4" t="s">
        <v>83</v>
      </c>
      <c r="C36" s="5" t="s">
        <v>29</v>
      </c>
      <c r="D36" s="6">
        <v>16255.19</v>
      </c>
    </row>
    <row r="37" spans="1:4" ht="51" x14ac:dyDescent="0.25">
      <c r="A37" s="4" t="s">
        <v>28</v>
      </c>
      <c r="B37" s="4" t="s">
        <v>84</v>
      </c>
      <c r="C37" s="5" t="s">
        <v>30</v>
      </c>
      <c r="D37" s="6">
        <v>15.79</v>
      </c>
    </row>
    <row r="38" spans="1:4" ht="40.799999999999997" x14ac:dyDescent="0.25">
      <c r="A38" s="4" t="s">
        <v>28</v>
      </c>
      <c r="B38" s="4" t="s">
        <v>85</v>
      </c>
      <c r="C38" s="7" t="s">
        <v>31</v>
      </c>
      <c r="D38" s="6">
        <v>107.75</v>
      </c>
    </row>
    <row r="39" spans="1:4" ht="20.399999999999999" x14ac:dyDescent="0.25">
      <c r="A39" s="4" t="s">
        <v>28</v>
      </c>
      <c r="B39" s="4" t="s">
        <v>86</v>
      </c>
      <c r="C39" s="7" t="s">
        <v>32</v>
      </c>
      <c r="D39" s="6">
        <v>4992.5200000000004</v>
      </c>
    </row>
    <row r="40" spans="1:4" ht="30.6" x14ac:dyDescent="0.25">
      <c r="A40" s="4" t="s">
        <v>28</v>
      </c>
      <c r="B40" s="4" t="s">
        <v>87</v>
      </c>
      <c r="C40" s="7" t="s">
        <v>33</v>
      </c>
      <c r="D40" s="6">
        <v>202.39</v>
      </c>
    </row>
    <row r="41" spans="1:4" ht="40.799999999999997" x14ac:dyDescent="0.25">
      <c r="A41" s="4" t="s">
        <v>28</v>
      </c>
      <c r="B41" s="4" t="s">
        <v>88</v>
      </c>
      <c r="C41" s="7" t="s">
        <v>34</v>
      </c>
      <c r="D41" s="6">
        <v>3203.58</v>
      </c>
    </row>
    <row r="42" spans="1:4" ht="51" x14ac:dyDescent="0.25">
      <c r="A42" s="4" t="s">
        <v>28</v>
      </c>
      <c r="B42" s="4" t="s">
        <v>710</v>
      </c>
      <c r="C42" s="5" t="s">
        <v>711</v>
      </c>
      <c r="D42" s="6">
        <v>548.46</v>
      </c>
    </row>
    <row r="43" spans="1:4" ht="40.799999999999997" x14ac:dyDescent="0.25">
      <c r="A43" s="4" t="s">
        <v>9</v>
      </c>
      <c r="B43" s="4" t="s">
        <v>89</v>
      </c>
      <c r="C43" s="7" t="s">
        <v>10</v>
      </c>
      <c r="D43" s="6">
        <v>3258.01</v>
      </c>
    </row>
    <row r="44" spans="1:4" ht="30.6" x14ac:dyDescent="0.25">
      <c r="A44" s="4" t="s">
        <v>9</v>
      </c>
      <c r="B44" s="4" t="s">
        <v>90</v>
      </c>
      <c r="C44" s="7" t="s">
        <v>11</v>
      </c>
      <c r="D44" s="6">
        <v>203.93</v>
      </c>
    </row>
    <row r="45" spans="1:4" ht="30.6" x14ac:dyDescent="0.25">
      <c r="A45" s="4" t="s">
        <v>9</v>
      </c>
      <c r="B45" s="4" t="s">
        <v>91</v>
      </c>
      <c r="C45" s="7" t="s">
        <v>35</v>
      </c>
      <c r="D45" s="6">
        <v>167.59</v>
      </c>
    </row>
    <row r="46" spans="1:4" ht="30.6" x14ac:dyDescent="0.25">
      <c r="A46" s="4" t="s">
        <v>15</v>
      </c>
      <c r="B46" s="4" t="s">
        <v>92</v>
      </c>
      <c r="C46" s="7" t="s">
        <v>93</v>
      </c>
      <c r="D46" s="6">
        <v>17.21</v>
      </c>
    </row>
    <row r="47" spans="1:4" x14ac:dyDescent="0.25">
      <c r="A47" s="4" t="s">
        <v>12</v>
      </c>
      <c r="B47" s="4" t="s">
        <v>94</v>
      </c>
      <c r="C47" s="7" t="s">
        <v>36</v>
      </c>
      <c r="D47" s="6">
        <v>54.24</v>
      </c>
    </row>
    <row r="48" spans="1:4" x14ac:dyDescent="0.25">
      <c r="A48" s="4" t="s">
        <v>28</v>
      </c>
      <c r="B48" s="4" t="s">
        <v>94</v>
      </c>
      <c r="C48" s="7" t="s">
        <v>36</v>
      </c>
      <c r="D48" s="6">
        <v>165.75</v>
      </c>
    </row>
    <row r="49" spans="1:4" x14ac:dyDescent="0.25">
      <c r="A49" s="4" t="s">
        <v>37</v>
      </c>
      <c r="B49" s="4" t="s">
        <v>94</v>
      </c>
      <c r="C49" s="7" t="s">
        <v>36</v>
      </c>
      <c r="D49" s="6">
        <v>2485.42</v>
      </c>
    </row>
    <row r="50" spans="1:4" x14ac:dyDescent="0.25">
      <c r="A50" s="4" t="s">
        <v>15</v>
      </c>
      <c r="B50" s="4" t="s">
        <v>94</v>
      </c>
      <c r="C50" s="7" t="s">
        <v>36</v>
      </c>
      <c r="D50" s="6">
        <v>20.07</v>
      </c>
    </row>
    <row r="51" spans="1:4" ht="51" x14ac:dyDescent="0.25">
      <c r="A51" s="4" t="s">
        <v>28</v>
      </c>
      <c r="B51" s="4" t="s">
        <v>95</v>
      </c>
      <c r="C51" s="5" t="s">
        <v>39</v>
      </c>
      <c r="D51" s="6">
        <v>372.82</v>
      </c>
    </row>
    <row r="52" spans="1:4" ht="51" x14ac:dyDescent="0.25">
      <c r="A52" s="4" t="s">
        <v>37</v>
      </c>
      <c r="B52" s="4" t="s">
        <v>798</v>
      </c>
      <c r="C52" s="5" t="s">
        <v>799</v>
      </c>
      <c r="D52" s="6">
        <v>39.270000000000003</v>
      </c>
    </row>
    <row r="53" spans="1:4" ht="30.6" x14ac:dyDescent="0.25">
      <c r="A53" s="4" t="s">
        <v>28</v>
      </c>
      <c r="B53" s="4" t="s">
        <v>96</v>
      </c>
      <c r="C53" s="7" t="s">
        <v>40</v>
      </c>
      <c r="D53" s="6">
        <v>1771.3</v>
      </c>
    </row>
    <row r="54" spans="1:4" ht="71.400000000000006" x14ac:dyDescent="0.25">
      <c r="A54" s="4" t="s">
        <v>97</v>
      </c>
      <c r="B54" s="4" t="s">
        <v>98</v>
      </c>
      <c r="C54" s="5" t="s">
        <v>99</v>
      </c>
      <c r="D54" s="6">
        <v>7.27</v>
      </c>
    </row>
    <row r="55" spans="1:4" ht="51" x14ac:dyDescent="0.25">
      <c r="A55" s="4" t="s">
        <v>97</v>
      </c>
      <c r="B55" s="4" t="s">
        <v>100</v>
      </c>
      <c r="C55" s="5" t="s">
        <v>101</v>
      </c>
      <c r="D55" s="6">
        <v>1.75</v>
      </c>
    </row>
    <row r="56" spans="1:4" ht="102" x14ac:dyDescent="0.25">
      <c r="A56" s="4" t="s">
        <v>102</v>
      </c>
      <c r="B56" s="4" t="s">
        <v>103</v>
      </c>
      <c r="C56" s="5" t="s">
        <v>104</v>
      </c>
      <c r="D56" s="6">
        <v>2</v>
      </c>
    </row>
    <row r="57" spans="1:4" ht="81.599999999999994" x14ac:dyDescent="0.25">
      <c r="A57" s="4" t="s">
        <v>102</v>
      </c>
      <c r="B57" s="4" t="s">
        <v>105</v>
      </c>
      <c r="C57" s="5" t="s">
        <v>106</v>
      </c>
      <c r="D57" s="6">
        <v>2</v>
      </c>
    </row>
    <row r="58" spans="1:4" ht="71.400000000000006" x14ac:dyDescent="0.25">
      <c r="A58" s="4" t="s">
        <v>97</v>
      </c>
      <c r="B58" s="4" t="s">
        <v>712</v>
      </c>
      <c r="C58" s="5" t="s">
        <v>800</v>
      </c>
      <c r="D58" s="6">
        <v>0.25</v>
      </c>
    </row>
    <row r="59" spans="1:4" ht="102" x14ac:dyDescent="0.25">
      <c r="A59" s="4" t="s">
        <v>102</v>
      </c>
      <c r="B59" s="4" t="s">
        <v>107</v>
      </c>
      <c r="C59" s="5" t="s">
        <v>108</v>
      </c>
      <c r="D59" s="6">
        <v>1.25</v>
      </c>
    </row>
    <row r="60" spans="1:4" ht="61.2" x14ac:dyDescent="0.25">
      <c r="A60" s="4" t="s">
        <v>97</v>
      </c>
      <c r="B60" s="4" t="s">
        <v>109</v>
      </c>
      <c r="C60" s="5" t="s">
        <v>110</v>
      </c>
      <c r="D60" s="6">
        <v>8.23</v>
      </c>
    </row>
    <row r="61" spans="1:4" ht="61.2" x14ac:dyDescent="0.25">
      <c r="A61" s="4" t="s">
        <v>102</v>
      </c>
      <c r="B61" s="4" t="s">
        <v>109</v>
      </c>
      <c r="C61" s="5" t="s">
        <v>110</v>
      </c>
      <c r="D61" s="6">
        <v>120.89</v>
      </c>
    </row>
    <row r="62" spans="1:4" ht="61.2" x14ac:dyDescent="0.25">
      <c r="A62" s="4" t="s">
        <v>97</v>
      </c>
      <c r="B62" s="4" t="s">
        <v>801</v>
      </c>
      <c r="C62" s="5" t="s">
        <v>802</v>
      </c>
      <c r="D62" s="6">
        <v>2.25</v>
      </c>
    </row>
    <row r="63" spans="1:4" ht="51" x14ac:dyDescent="0.25">
      <c r="A63" s="4" t="s">
        <v>102</v>
      </c>
      <c r="B63" s="4" t="s">
        <v>111</v>
      </c>
      <c r="C63" s="5" t="s">
        <v>112</v>
      </c>
      <c r="D63" s="6">
        <v>0.65</v>
      </c>
    </row>
    <row r="64" spans="1:4" ht="61.2" x14ac:dyDescent="0.25">
      <c r="A64" s="4" t="s">
        <v>102</v>
      </c>
      <c r="B64" s="4" t="s">
        <v>113</v>
      </c>
      <c r="C64" s="5" t="s">
        <v>114</v>
      </c>
      <c r="D64" s="6">
        <v>57.34</v>
      </c>
    </row>
    <row r="65" spans="1:4" ht="51" x14ac:dyDescent="0.25">
      <c r="A65" s="4" t="s">
        <v>102</v>
      </c>
      <c r="B65" s="4" t="s">
        <v>115</v>
      </c>
      <c r="C65" s="5" t="s">
        <v>116</v>
      </c>
      <c r="D65" s="6">
        <v>8.0399999999999991</v>
      </c>
    </row>
    <row r="66" spans="1:4" ht="71.400000000000006" x14ac:dyDescent="0.25">
      <c r="A66" s="4" t="s">
        <v>102</v>
      </c>
      <c r="B66" s="4" t="s">
        <v>803</v>
      </c>
      <c r="C66" s="5" t="s">
        <v>804</v>
      </c>
      <c r="D66" s="6">
        <v>75</v>
      </c>
    </row>
    <row r="67" spans="1:4" ht="61.2" x14ac:dyDescent="0.25">
      <c r="A67" s="4" t="s">
        <v>102</v>
      </c>
      <c r="B67" s="4" t="s">
        <v>117</v>
      </c>
      <c r="C67" s="5" t="s">
        <v>118</v>
      </c>
      <c r="D67" s="6">
        <v>3.5</v>
      </c>
    </row>
    <row r="68" spans="1:4" ht="51" x14ac:dyDescent="0.25">
      <c r="A68" s="4" t="s">
        <v>102</v>
      </c>
      <c r="B68" s="4" t="s">
        <v>805</v>
      </c>
      <c r="C68" s="5" t="s">
        <v>806</v>
      </c>
      <c r="D68" s="6">
        <v>10</v>
      </c>
    </row>
    <row r="69" spans="1:4" ht="30.6" x14ac:dyDescent="0.25">
      <c r="A69" s="4" t="s">
        <v>102</v>
      </c>
      <c r="B69" s="4" t="s">
        <v>119</v>
      </c>
      <c r="C69" s="7" t="s">
        <v>120</v>
      </c>
      <c r="D69" s="6">
        <v>1.5</v>
      </c>
    </row>
    <row r="70" spans="1:4" ht="71.400000000000006" x14ac:dyDescent="0.25">
      <c r="A70" s="4" t="s">
        <v>102</v>
      </c>
      <c r="B70" s="4" t="s">
        <v>807</v>
      </c>
      <c r="C70" s="5" t="s">
        <v>808</v>
      </c>
      <c r="D70" s="6">
        <v>0.75</v>
      </c>
    </row>
    <row r="71" spans="1:4" ht="61.2" x14ac:dyDescent="0.25">
      <c r="A71" s="4" t="s">
        <v>102</v>
      </c>
      <c r="B71" s="4" t="s">
        <v>809</v>
      </c>
      <c r="C71" s="5" t="s">
        <v>810</v>
      </c>
      <c r="D71" s="6">
        <v>0.6</v>
      </c>
    </row>
    <row r="72" spans="1:4" ht="112.2" x14ac:dyDescent="0.25">
      <c r="A72" s="4" t="s">
        <v>707</v>
      </c>
      <c r="B72" s="4" t="s">
        <v>811</v>
      </c>
      <c r="C72" s="5" t="s">
        <v>812</v>
      </c>
      <c r="D72" s="6">
        <v>3.88</v>
      </c>
    </row>
    <row r="73" spans="1:4" ht="81.599999999999994" x14ac:dyDescent="0.25">
      <c r="A73" s="4" t="s">
        <v>102</v>
      </c>
      <c r="B73" s="4" t="s">
        <v>813</v>
      </c>
      <c r="C73" s="5" t="s">
        <v>814</v>
      </c>
      <c r="D73" s="6">
        <v>0.8</v>
      </c>
    </row>
    <row r="74" spans="1:4" ht="30.6" x14ac:dyDescent="0.25">
      <c r="A74" s="4" t="s">
        <v>102</v>
      </c>
      <c r="B74" s="4" t="s">
        <v>815</v>
      </c>
      <c r="C74" s="7" t="s">
        <v>816</v>
      </c>
      <c r="D74" s="6">
        <v>0.5</v>
      </c>
    </row>
    <row r="75" spans="1:4" ht="71.400000000000006" x14ac:dyDescent="0.25">
      <c r="A75" s="4" t="s">
        <v>102</v>
      </c>
      <c r="B75" s="4" t="s">
        <v>817</v>
      </c>
      <c r="C75" s="5" t="s">
        <v>818</v>
      </c>
      <c r="D75" s="6">
        <v>0.05</v>
      </c>
    </row>
    <row r="76" spans="1:4" ht="51" x14ac:dyDescent="0.25">
      <c r="A76" s="4" t="s">
        <v>102</v>
      </c>
      <c r="B76" s="4" t="s">
        <v>121</v>
      </c>
      <c r="C76" s="5" t="s">
        <v>122</v>
      </c>
      <c r="D76" s="6">
        <v>3.03</v>
      </c>
    </row>
    <row r="77" spans="1:4" ht="40.799999999999997" x14ac:dyDescent="0.25">
      <c r="A77" s="4" t="s">
        <v>102</v>
      </c>
      <c r="B77" s="4" t="s">
        <v>713</v>
      </c>
      <c r="C77" s="5" t="s">
        <v>714</v>
      </c>
      <c r="D77" s="6">
        <v>0.5</v>
      </c>
    </row>
    <row r="78" spans="1:4" ht="132.6" x14ac:dyDescent="0.25">
      <c r="A78" s="4" t="s">
        <v>102</v>
      </c>
      <c r="B78" s="4" t="s">
        <v>123</v>
      </c>
      <c r="C78" s="5" t="s">
        <v>124</v>
      </c>
      <c r="D78" s="6">
        <v>2.5</v>
      </c>
    </row>
    <row r="79" spans="1:4" ht="61.2" x14ac:dyDescent="0.25">
      <c r="A79" s="4" t="s">
        <v>97</v>
      </c>
      <c r="B79" s="4" t="s">
        <v>125</v>
      </c>
      <c r="C79" s="5" t="s">
        <v>126</v>
      </c>
      <c r="D79" s="6">
        <v>4</v>
      </c>
    </row>
    <row r="80" spans="1:4" ht="61.2" x14ac:dyDescent="0.25">
      <c r="A80" s="4" t="s">
        <v>102</v>
      </c>
      <c r="B80" s="4" t="s">
        <v>125</v>
      </c>
      <c r="C80" s="5" t="s">
        <v>126</v>
      </c>
      <c r="D80" s="6">
        <v>0.19</v>
      </c>
    </row>
    <row r="81" spans="1:4" ht="51" x14ac:dyDescent="0.25">
      <c r="A81" s="4" t="s">
        <v>819</v>
      </c>
      <c r="B81" s="4" t="s">
        <v>127</v>
      </c>
      <c r="C81" s="5" t="s">
        <v>128</v>
      </c>
      <c r="D81" s="6">
        <v>40</v>
      </c>
    </row>
    <row r="82" spans="1:4" ht="51" x14ac:dyDescent="0.25">
      <c r="A82" s="4" t="s">
        <v>17</v>
      </c>
      <c r="B82" s="4" t="s">
        <v>127</v>
      </c>
      <c r="C82" s="5" t="s">
        <v>128</v>
      </c>
      <c r="D82" s="6">
        <v>0.5</v>
      </c>
    </row>
    <row r="83" spans="1:4" ht="51" x14ac:dyDescent="0.25">
      <c r="A83" s="4" t="s">
        <v>102</v>
      </c>
      <c r="B83" s="4" t="s">
        <v>127</v>
      </c>
      <c r="C83" s="5" t="s">
        <v>128</v>
      </c>
      <c r="D83" s="6">
        <v>64.56</v>
      </c>
    </row>
    <row r="84" spans="1:4" ht="91.8" x14ac:dyDescent="0.25">
      <c r="A84" s="4" t="s">
        <v>102</v>
      </c>
      <c r="B84" s="4" t="s">
        <v>820</v>
      </c>
      <c r="C84" s="5" t="s">
        <v>821</v>
      </c>
      <c r="D84" s="6">
        <v>65</v>
      </c>
    </row>
    <row r="85" spans="1:4" ht="40.799999999999997" x14ac:dyDescent="0.25">
      <c r="A85" s="4" t="s">
        <v>28</v>
      </c>
      <c r="B85" s="4" t="s">
        <v>129</v>
      </c>
      <c r="C85" s="7" t="s">
        <v>130</v>
      </c>
      <c r="D85" s="6">
        <v>28.08</v>
      </c>
    </row>
    <row r="86" spans="1:4" ht="40.799999999999997" x14ac:dyDescent="0.25">
      <c r="A86" s="4" t="s">
        <v>15</v>
      </c>
      <c r="B86" s="4" t="s">
        <v>129</v>
      </c>
      <c r="C86" s="7" t="s">
        <v>130</v>
      </c>
      <c r="D86" s="6">
        <v>626.71</v>
      </c>
    </row>
    <row r="87" spans="1:4" ht="40.799999999999997" x14ac:dyDescent="0.25">
      <c r="A87" s="4" t="s">
        <v>12</v>
      </c>
      <c r="B87" s="4" t="s">
        <v>131</v>
      </c>
      <c r="C87" s="7" t="s">
        <v>132</v>
      </c>
      <c r="D87" s="6">
        <v>-1.23</v>
      </c>
    </row>
    <row r="88" spans="1:4" ht="71.400000000000006" x14ac:dyDescent="0.25">
      <c r="A88" s="4" t="s">
        <v>16</v>
      </c>
      <c r="B88" s="4" t="s">
        <v>133</v>
      </c>
      <c r="C88" s="5" t="s">
        <v>134</v>
      </c>
      <c r="D88" s="6">
        <v>-8.74</v>
      </c>
    </row>
    <row r="89" spans="1:4" ht="61.2" x14ac:dyDescent="0.25">
      <c r="A89" s="4" t="s">
        <v>17</v>
      </c>
      <c r="B89" s="4" t="s">
        <v>135</v>
      </c>
      <c r="C89" s="5" t="s">
        <v>136</v>
      </c>
      <c r="D89" s="6">
        <v>9491.2199999999993</v>
      </c>
    </row>
    <row r="90" spans="1:4" ht="30.6" x14ac:dyDescent="0.25">
      <c r="A90" s="4" t="s">
        <v>15</v>
      </c>
      <c r="B90" s="4" t="s">
        <v>137</v>
      </c>
      <c r="C90" s="7" t="s">
        <v>138</v>
      </c>
      <c r="D90" s="6">
        <v>32.65</v>
      </c>
    </row>
    <row r="91" spans="1:4" x14ac:dyDescent="0.25">
      <c r="A91" s="4" t="s">
        <v>28</v>
      </c>
      <c r="B91" s="4" t="s">
        <v>715</v>
      </c>
      <c r="C91" s="7" t="s">
        <v>716</v>
      </c>
      <c r="D91" s="6">
        <v>-0.52</v>
      </c>
    </row>
    <row r="92" spans="1:4" x14ac:dyDescent="0.25">
      <c r="A92" s="4" t="s">
        <v>28</v>
      </c>
      <c r="B92" s="4" t="s">
        <v>139</v>
      </c>
      <c r="C92" s="7" t="s">
        <v>41</v>
      </c>
      <c r="D92" s="6">
        <v>7.0000000000000007E-2</v>
      </c>
    </row>
    <row r="93" spans="1:4" ht="20.399999999999999" x14ac:dyDescent="0.25">
      <c r="A93" s="4" t="s">
        <v>37</v>
      </c>
      <c r="B93" s="4" t="s">
        <v>822</v>
      </c>
      <c r="C93" s="7" t="s">
        <v>823</v>
      </c>
      <c r="D93" s="6">
        <v>224.89</v>
      </c>
    </row>
    <row r="94" spans="1:4" ht="20.399999999999999" x14ac:dyDescent="0.25">
      <c r="A94" s="4" t="s">
        <v>38</v>
      </c>
      <c r="B94" s="4" t="s">
        <v>824</v>
      </c>
      <c r="C94" s="7" t="s">
        <v>825</v>
      </c>
      <c r="D94" s="6">
        <v>61.25</v>
      </c>
    </row>
    <row r="95" spans="1:4" ht="20.399999999999999" x14ac:dyDescent="0.25">
      <c r="A95" s="4" t="s">
        <v>38</v>
      </c>
      <c r="B95" s="4" t="s">
        <v>826</v>
      </c>
      <c r="C95" s="7" t="s">
        <v>827</v>
      </c>
      <c r="D95" s="6">
        <v>73.989999999999995</v>
      </c>
    </row>
    <row r="96" spans="1:4" ht="20.399999999999999" x14ac:dyDescent="0.25">
      <c r="A96" s="4" t="s">
        <v>15</v>
      </c>
      <c r="B96" s="4" t="s">
        <v>828</v>
      </c>
      <c r="C96" s="7" t="s">
        <v>829</v>
      </c>
      <c r="D96" s="6">
        <v>225.36</v>
      </c>
    </row>
    <row r="97" spans="1:4" x14ac:dyDescent="0.25">
      <c r="A97" s="4" t="s">
        <v>15</v>
      </c>
      <c r="B97" s="4" t="s">
        <v>830</v>
      </c>
      <c r="C97" s="7" t="s">
        <v>831</v>
      </c>
      <c r="D97" s="6">
        <v>85.94</v>
      </c>
    </row>
    <row r="98" spans="1:4" ht="20.399999999999999" x14ac:dyDescent="0.25">
      <c r="A98" s="4" t="s">
        <v>13</v>
      </c>
      <c r="B98" s="4" t="s">
        <v>140</v>
      </c>
      <c r="C98" s="7" t="s">
        <v>141</v>
      </c>
      <c r="D98" s="6">
        <v>195344</v>
      </c>
    </row>
    <row r="99" spans="1:4" ht="20.399999999999999" x14ac:dyDescent="0.25">
      <c r="A99" s="4" t="s">
        <v>12</v>
      </c>
      <c r="B99" s="4" t="s">
        <v>142</v>
      </c>
      <c r="C99" s="7" t="s">
        <v>143</v>
      </c>
      <c r="D99" s="6">
        <v>910</v>
      </c>
    </row>
    <row r="100" spans="1:4" x14ac:dyDescent="0.25">
      <c r="A100" s="4" t="s">
        <v>13</v>
      </c>
      <c r="B100" s="4" t="s">
        <v>717</v>
      </c>
      <c r="C100" s="7" t="s">
        <v>718</v>
      </c>
      <c r="D100" s="6">
        <v>3633.8</v>
      </c>
    </row>
    <row r="101" spans="1:4" ht="20.399999999999999" x14ac:dyDescent="0.25">
      <c r="A101" s="4" t="s">
        <v>37</v>
      </c>
      <c r="B101" s="4" t="s">
        <v>719</v>
      </c>
      <c r="C101" s="7" t="s">
        <v>720</v>
      </c>
      <c r="D101" s="6">
        <v>16455.46</v>
      </c>
    </row>
    <row r="102" spans="1:4" ht="20.399999999999999" x14ac:dyDescent="0.25">
      <c r="A102" s="4" t="s">
        <v>15</v>
      </c>
      <c r="B102" s="4" t="s">
        <v>719</v>
      </c>
      <c r="C102" s="7" t="s">
        <v>720</v>
      </c>
      <c r="D102" s="6">
        <v>5704.83</v>
      </c>
    </row>
    <row r="103" spans="1:4" ht="30.6" x14ac:dyDescent="0.25">
      <c r="A103" s="4" t="s">
        <v>38</v>
      </c>
      <c r="B103" s="4" t="s">
        <v>832</v>
      </c>
      <c r="C103" s="7" t="s">
        <v>833</v>
      </c>
      <c r="D103" s="6">
        <v>159.1</v>
      </c>
    </row>
    <row r="104" spans="1:4" ht="20.399999999999999" x14ac:dyDescent="0.25">
      <c r="A104" s="4" t="s">
        <v>28</v>
      </c>
      <c r="B104" s="4" t="s">
        <v>144</v>
      </c>
      <c r="C104" s="7" t="s">
        <v>42</v>
      </c>
      <c r="D104" s="6">
        <v>1443.29</v>
      </c>
    </row>
    <row r="105" spans="1:4" x14ac:dyDescent="0.25">
      <c r="A105" s="4" t="s">
        <v>38</v>
      </c>
      <c r="B105" s="4" t="s">
        <v>145</v>
      </c>
      <c r="C105" s="7" t="s">
        <v>146</v>
      </c>
      <c r="D105" s="6">
        <v>1800.43</v>
      </c>
    </row>
    <row r="106" spans="1:4" ht="20.399999999999999" x14ac:dyDescent="0.25">
      <c r="A106" s="4" t="s">
        <v>15</v>
      </c>
      <c r="B106" s="4" t="s">
        <v>147</v>
      </c>
      <c r="C106" s="7" t="s">
        <v>43</v>
      </c>
      <c r="D106" s="6">
        <v>10038.49</v>
      </c>
    </row>
    <row r="107" spans="1:4" ht="20.399999999999999" x14ac:dyDescent="0.25">
      <c r="A107" s="4" t="s">
        <v>15</v>
      </c>
      <c r="B107" s="4" t="s">
        <v>148</v>
      </c>
      <c r="C107" s="7" t="s">
        <v>149</v>
      </c>
      <c r="D107" s="6">
        <v>125.15</v>
      </c>
    </row>
    <row r="108" spans="1:4" ht="20.399999999999999" x14ac:dyDescent="0.25">
      <c r="A108" s="4" t="s">
        <v>38</v>
      </c>
      <c r="B108" s="4" t="s">
        <v>834</v>
      </c>
      <c r="C108" s="7" t="s">
        <v>835</v>
      </c>
      <c r="D108" s="6">
        <v>2017.26</v>
      </c>
    </row>
    <row r="109" spans="1:4" x14ac:dyDescent="0.25">
      <c r="A109" s="4" t="s">
        <v>12</v>
      </c>
      <c r="B109" s="4" t="s">
        <v>150</v>
      </c>
      <c r="C109" s="7" t="s">
        <v>44</v>
      </c>
      <c r="D109" s="6">
        <v>458.37</v>
      </c>
    </row>
    <row r="110" spans="1:4" x14ac:dyDescent="0.25">
      <c r="A110" s="4" t="s">
        <v>28</v>
      </c>
      <c r="B110" s="4" t="s">
        <v>150</v>
      </c>
      <c r="C110" s="7" t="s">
        <v>44</v>
      </c>
      <c r="D110" s="6">
        <v>5828.86</v>
      </c>
    </row>
    <row r="111" spans="1:4" x14ac:dyDescent="0.25">
      <c r="A111" s="4" t="s">
        <v>37</v>
      </c>
      <c r="B111" s="4" t="s">
        <v>150</v>
      </c>
      <c r="C111" s="7" t="s">
        <v>44</v>
      </c>
      <c r="D111" s="6">
        <v>23765.83</v>
      </c>
    </row>
    <row r="112" spans="1:4" x14ac:dyDescent="0.25">
      <c r="A112" s="4" t="s">
        <v>38</v>
      </c>
      <c r="B112" s="4" t="s">
        <v>150</v>
      </c>
      <c r="C112" s="7" t="s">
        <v>44</v>
      </c>
      <c r="D112" s="6">
        <v>10235.36</v>
      </c>
    </row>
    <row r="113" spans="1:4" x14ac:dyDescent="0.25">
      <c r="A113" s="4" t="s">
        <v>15</v>
      </c>
      <c r="B113" s="4" t="s">
        <v>150</v>
      </c>
      <c r="C113" s="7" t="s">
        <v>44</v>
      </c>
      <c r="D113" s="6">
        <v>20069.48</v>
      </c>
    </row>
    <row r="114" spans="1:4" ht="20.399999999999999" x14ac:dyDescent="0.25">
      <c r="A114" s="4" t="s">
        <v>12</v>
      </c>
      <c r="B114" s="4" t="s">
        <v>151</v>
      </c>
      <c r="C114" s="7" t="s">
        <v>45</v>
      </c>
      <c r="D114" s="6">
        <v>2718.5</v>
      </c>
    </row>
    <row r="115" spans="1:4" ht="20.399999999999999" x14ac:dyDescent="0.25">
      <c r="A115" s="4" t="s">
        <v>28</v>
      </c>
      <c r="B115" s="4" t="s">
        <v>151</v>
      </c>
      <c r="C115" s="7" t="s">
        <v>45</v>
      </c>
      <c r="D115" s="6">
        <v>87.82</v>
      </c>
    </row>
    <row r="116" spans="1:4" ht="20.399999999999999" x14ac:dyDescent="0.25">
      <c r="A116" s="4" t="s">
        <v>37</v>
      </c>
      <c r="B116" s="4" t="s">
        <v>151</v>
      </c>
      <c r="C116" s="7" t="s">
        <v>45</v>
      </c>
      <c r="D116" s="6">
        <v>303831.40000000002</v>
      </c>
    </row>
    <row r="117" spans="1:4" ht="20.399999999999999" x14ac:dyDescent="0.25">
      <c r="A117" s="4" t="s">
        <v>38</v>
      </c>
      <c r="B117" s="4" t="s">
        <v>151</v>
      </c>
      <c r="C117" s="7" t="s">
        <v>45</v>
      </c>
      <c r="D117" s="6">
        <v>29.3</v>
      </c>
    </row>
    <row r="118" spans="1:4" ht="20.399999999999999" x14ac:dyDescent="0.25">
      <c r="A118" s="4" t="s">
        <v>15</v>
      </c>
      <c r="B118" s="4" t="s">
        <v>151</v>
      </c>
      <c r="C118" s="7" t="s">
        <v>45</v>
      </c>
      <c r="D118" s="6">
        <v>881.4</v>
      </c>
    </row>
    <row r="119" spans="1:4" ht="30.6" x14ac:dyDescent="0.25">
      <c r="A119" s="4" t="s">
        <v>28</v>
      </c>
      <c r="B119" s="4" t="s">
        <v>152</v>
      </c>
      <c r="C119" s="7" t="s">
        <v>46</v>
      </c>
      <c r="D119" s="6">
        <v>5455.87</v>
      </c>
    </row>
    <row r="120" spans="1:4" ht="30.6" x14ac:dyDescent="0.25">
      <c r="A120" s="4" t="s">
        <v>12</v>
      </c>
      <c r="B120" s="4" t="s">
        <v>153</v>
      </c>
      <c r="C120" s="7" t="s">
        <v>721</v>
      </c>
      <c r="D120" s="6">
        <v>1728.6</v>
      </c>
    </row>
    <row r="121" spans="1:4" ht="30.6" x14ac:dyDescent="0.25">
      <c r="A121" s="4" t="s">
        <v>12</v>
      </c>
      <c r="B121" s="4" t="s">
        <v>154</v>
      </c>
      <c r="C121" s="7" t="s">
        <v>47</v>
      </c>
      <c r="D121" s="6">
        <v>0.9</v>
      </c>
    </row>
    <row r="122" spans="1:4" ht="20.399999999999999" x14ac:dyDescent="0.25">
      <c r="A122" s="4" t="s">
        <v>12</v>
      </c>
      <c r="B122" s="4" t="s">
        <v>155</v>
      </c>
      <c r="C122" s="7" t="s">
        <v>48</v>
      </c>
      <c r="D122" s="6">
        <v>1437.99</v>
      </c>
    </row>
    <row r="123" spans="1:4" x14ac:dyDescent="0.25">
      <c r="A123" s="4" t="s">
        <v>28</v>
      </c>
      <c r="B123" s="4" t="s">
        <v>156</v>
      </c>
      <c r="C123" s="7" t="s">
        <v>49</v>
      </c>
      <c r="D123" s="6">
        <v>158.65</v>
      </c>
    </row>
    <row r="124" spans="1:4" ht="40.799999999999997" x14ac:dyDescent="0.25">
      <c r="A124" s="4" t="s">
        <v>37</v>
      </c>
      <c r="B124" s="4" t="s">
        <v>722</v>
      </c>
      <c r="C124" s="7" t="s">
        <v>723</v>
      </c>
      <c r="D124" s="6">
        <v>706.12</v>
      </c>
    </row>
    <row r="125" spans="1:4" ht="71.400000000000006" x14ac:dyDescent="0.25">
      <c r="A125" s="4" t="s">
        <v>37</v>
      </c>
      <c r="B125" s="4" t="s">
        <v>157</v>
      </c>
      <c r="C125" s="5" t="s">
        <v>836</v>
      </c>
      <c r="D125" s="6">
        <v>14374.1</v>
      </c>
    </row>
    <row r="126" spans="1:4" ht="20.399999999999999" x14ac:dyDescent="0.25">
      <c r="A126" s="4" t="s">
        <v>12</v>
      </c>
      <c r="B126" s="4" t="s">
        <v>158</v>
      </c>
      <c r="C126" s="7" t="s">
        <v>50</v>
      </c>
      <c r="D126" s="6">
        <v>60</v>
      </c>
    </row>
    <row r="127" spans="1:4" ht="20.399999999999999" x14ac:dyDescent="0.25">
      <c r="A127" s="4" t="s">
        <v>28</v>
      </c>
      <c r="B127" s="4" t="s">
        <v>158</v>
      </c>
      <c r="C127" s="7" t="s">
        <v>50</v>
      </c>
      <c r="D127" s="6">
        <v>531.22</v>
      </c>
    </row>
    <row r="128" spans="1:4" ht="20.399999999999999" x14ac:dyDescent="0.25">
      <c r="A128" s="4" t="s">
        <v>37</v>
      </c>
      <c r="B128" s="4" t="s">
        <v>158</v>
      </c>
      <c r="C128" s="7" t="s">
        <v>50</v>
      </c>
      <c r="D128" s="6">
        <v>17869.95</v>
      </c>
    </row>
    <row r="129" spans="1:4" x14ac:dyDescent="0.25">
      <c r="A129" s="4" t="s">
        <v>37</v>
      </c>
      <c r="B129" s="4" t="s">
        <v>724</v>
      </c>
      <c r="C129" s="7" t="s">
        <v>725</v>
      </c>
      <c r="D129" s="6">
        <v>1598.95</v>
      </c>
    </row>
    <row r="130" spans="1:4" x14ac:dyDescent="0.25">
      <c r="A130" s="4" t="s">
        <v>15</v>
      </c>
      <c r="B130" s="4" t="s">
        <v>724</v>
      </c>
      <c r="C130" s="7" t="s">
        <v>725</v>
      </c>
      <c r="D130" s="6">
        <v>1171.33</v>
      </c>
    </row>
    <row r="131" spans="1:4" ht="20.399999999999999" x14ac:dyDescent="0.25">
      <c r="A131" s="4" t="s">
        <v>38</v>
      </c>
      <c r="B131" s="4" t="s">
        <v>159</v>
      </c>
      <c r="C131" s="7" t="s">
        <v>51</v>
      </c>
      <c r="D131" s="6">
        <v>21.81</v>
      </c>
    </row>
    <row r="132" spans="1:4" ht="20.399999999999999" x14ac:dyDescent="0.25">
      <c r="A132" s="4" t="s">
        <v>12</v>
      </c>
      <c r="B132" s="4" t="s">
        <v>160</v>
      </c>
      <c r="C132" s="7" t="s">
        <v>52</v>
      </c>
      <c r="D132" s="6">
        <v>568.19000000000005</v>
      </c>
    </row>
    <row r="133" spans="1:4" ht="20.399999999999999" x14ac:dyDescent="0.25">
      <c r="A133" s="4" t="s">
        <v>37</v>
      </c>
      <c r="B133" s="4" t="s">
        <v>160</v>
      </c>
      <c r="C133" s="7" t="s">
        <v>52</v>
      </c>
      <c r="D133" s="6">
        <v>7852.57</v>
      </c>
    </row>
    <row r="134" spans="1:4" ht="20.399999999999999" x14ac:dyDescent="0.25">
      <c r="A134" s="4" t="s">
        <v>38</v>
      </c>
      <c r="B134" s="4" t="s">
        <v>160</v>
      </c>
      <c r="C134" s="7" t="s">
        <v>52</v>
      </c>
      <c r="D134" s="6">
        <v>46.11</v>
      </c>
    </row>
    <row r="135" spans="1:4" ht="40.799999999999997" x14ac:dyDescent="0.25">
      <c r="A135" s="4" t="s">
        <v>37</v>
      </c>
      <c r="B135" s="4" t="s">
        <v>837</v>
      </c>
      <c r="C135" s="7" t="s">
        <v>838</v>
      </c>
      <c r="D135" s="6">
        <v>-23.41</v>
      </c>
    </row>
    <row r="136" spans="1:4" ht="40.799999999999997" x14ac:dyDescent="0.25">
      <c r="A136" s="4" t="s">
        <v>37</v>
      </c>
      <c r="B136" s="4" t="s">
        <v>726</v>
      </c>
      <c r="C136" s="7" t="s">
        <v>727</v>
      </c>
      <c r="D136" s="6">
        <v>-217.76</v>
      </c>
    </row>
    <row r="137" spans="1:4" ht="20.399999999999999" x14ac:dyDescent="0.25">
      <c r="A137" s="4" t="s">
        <v>15</v>
      </c>
      <c r="B137" s="4" t="s">
        <v>839</v>
      </c>
      <c r="C137" s="7" t="s">
        <v>840</v>
      </c>
      <c r="D137" s="6">
        <v>-81.7</v>
      </c>
    </row>
    <row r="138" spans="1:4" ht="40.799999999999997" x14ac:dyDescent="0.25">
      <c r="A138" s="4" t="s">
        <v>28</v>
      </c>
      <c r="B138" s="4" t="s">
        <v>841</v>
      </c>
      <c r="C138" s="7" t="s">
        <v>842</v>
      </c>
      <c r="D138" s="6">
        <v>-33.96</v>
      </c>
    </row>
    <row r="139" spans="1:4" ht="40.799999999999997" x14ac:dyDescent="0.25">
      <c r="A139" s="4" t="s">
        <v>37</v>
      </c>
      <c r="B139" s="4" t="s">
        <v>728</v>
      </c>
      <c r="C139" s="7" t="s">
        <v>729</v>
      </c>
      <c r="D139" s="6">
        <v>-246.97</v>
      </c>
    </row>
    <row r="140" spans="1:4" ht="30.6" x14ac:dyDescent="0.25">
      <c r="A140" s="4" t="s">
        <v>12</v>
      </c>
      <c r="B140" s="4" t="s">
        <v>161</v>
      </c>
      <c r="C140" s="7" t="s">
        <v>53</v>
      </c>
      <c r="D140" s="6">
        <v>-568.58000000000004</v>
      </c>
    </row>
    <row r="141" spans="1:4" ht="30.6" x14ac:dyDescent="0.25">
      <c r="A141" s="4" t="s">
        <v>28</v>
      </c>
      <c r="B141" s="4" t="s">
        <v>161</v>
      </c>
      <c r="C141" s="7" t="s">
        <v>53</v>
      </c>
      <c r="D141" s="6">
        <v>-578.87</v>
      </c>
    </row>
    <row r="142" spans="1:4" ht="30.6" x14ac:dyDescent="0.25">
      <c r="A142" s="4" t="s">
        <v>37</v>
      </c>
      <c r="B142" s="4" t="s">
        <v>161</v>
      </c>
      <c r="C142" s="7" t="s">
        <v>53</v>
      </c>
      <c r="D142" s="6">
        <v>-4871.4799999999996</v>
      </c>
    </row>
    <row r="143" spans="1:4" ht="30.6" x14ac:dyDescent="0.25">
      <c r="A143" s="4" t="s">
        <v>38</v>
      </c>
      <c r="B143" s="4" t="s">
        <v>161</v>
      </c>
      <c r="C143" s="7" t="s">
        <v>53</v>
      </c>
      <c r="D143" s="6">
        <v>-1.78</v>
      </c>
    </row>
    <row r="144" spans="1:4" ht="30.6" x14ac:dyDescent="0.25">
      <c r="A144" s="4" t="s">
        <v>15</v>
      </c>
      <c r="B144" s="4" t="s">
        <v>161</v>
      </c>
      <c r="C144" s="7" t="s">
        <v>53</v>
      </c>
      <c r="D144" s="6">
        <v>-1.22</v>
      </c>
    </row>
    <row r="145" spans="1:4" x14ac:dyDescent="0.25">
      <c r="A145" s="8" t="s">
        <v>18</v>
      </c>
      <c r="B145" s="8"/>
      <c r="C145" s="9"/>
      <c r="D145" s="10">
        <f>SUM(D8:D144)</f>
        <v>909270.75999999989</v>
      </c>
    </row>
  </sheetData>
  <mergeCells count="1">
    <mergeCell ref="A5:D5"/>
  </mergeCells>
  <pageMargins left="0.74803149606299213" right="0.45" top="0.34" bottom="0.19685039370078741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11"/>
  <sheetViews>
    <sheetView zoomScale="110" zoomScaleNormal="110" workbookViewId="0">
      <selection activeCell="A17" sqref="A17"/>
    </sheetView>
  </sheetViews>
  <sheetFormatPr defaultRowHeight="13.2" outlineLevelRow="7" x14ac:dyDescent="0.25"/>
  <cols>
    <col min="1" max="1" width="6.44140625" customWidth="1"/>
    <col min="2" max="2" width="12.33203125" customWidth="1"/>
    <col min="3" max="3" width="8" customWidth="1"/>
    <col min="4" max="4" width="86.33203125" customWidth="1"/>
    <col min="5" max="5" width="11.6640625" style="41" customWidth="1"/>
  </cols>
  <sheetData>
    <row r="1" spans="1:5" x14ac:dyDescent="0.25">
      <c r="A1" s="13"/>
      <c r="B1" s="13"/>
      <c r="C1" s="13"/>
      <c r="D1" s="13"/>
      <c r="E1" s="12" t="s">
        <v>163</v>
      </c>
    </row>
    <row r="2" spans="1:5" x14ac:dyDescent="0.25">
      <c r="A2" s="14"/>
      <c r="B2" s="13"/>
      <c r="C2" s="13"/>
      <c r="D2" s="13"/>
      <c r="E2" s="12" t="s">
        <v>55</v>
      </c>
    </row>
    <row r="3" spans="1:5" ht="13.8" x14ac:dyDescent="0.25">
      <c r="A3" s="15"/>
      <c r="B3" s="16"/>
      <c r="C3" s="16"/>
      <c r="D3" s="16"/>
      <c r="E3" s="12" t="s">
        <v>162</v>
      </c>
    </row>
    <row r="4" spans="1:5" ht="13.8" x14ac:dyDescent="0.25">
      <c r="A4" s="15"/>
      <c r="B4" s="16"/>
      <c r="C4" s="16"/>
      <c r="D4" s="16"/>
      <c r="E4" s="12" t="s">
        <v>844</v>
      </c>
    </row>
    <row r="5" spans="1:5" x14ac:dyDescent="0.25">
      <c r="A5" s="17"/>
      <c r="B5" s="18"/>
      <c r="C5" s="18"/>
      <c r="D5" s="18"/>
      <c r="E5" s="19"/>
    </row>
    <row r="6" spans="1:5" ht="39.75" customHeight="1" x14ac:dyDescent="0.25">
      <c r="A6" s="133" t="s">
        <v>730</v>
      </c>
      <c r="B6" s="133"/>
      <c r="C6" s="133"/>
      <c r="D6" s="133"/>
      <c r="E6" s="133"/>
    </row>
    <row r="7" spans="1:5" x14ac:dyDescent="0.25">
      <c r="A7" s="134" t="s">
        <v>164</v>
      </c>
      <c r="B7" s="134"/>
      <c r="C7" s="134"/>
      <c r="D7" s="134"/>
      <c r="E7" s="134"/>
    </row>
    <row r="8" spans="1:5" ht="44.25" customHeight="1" x14ac:dyDescent="0.25">
      <c r="A8" s="20" t="s">
        <v>165</v>
      </c>
      <c r="B8" s="20" t="s">
        <v>166</v>
      </c>
      <c r="C8" s="20" t="s">
        <v>167</v>
      </c>
      <c r="D8" s="20" t="s">
        <v>168</v>
      </c>
      <c r="E8" s="21" t="s">
        <v>19</v>
      </c>
    </row>
    <row r="9" spans="1:5" x14ac:dyDescent="0.25">
      <c r="A9" s="22" t="s">
        <v>169</v>
      </c>
      <c r="B9" s="22"/>
      <c r="C9" s="22"/>
      <c r="D9" s="23" t="s">
        <v>170</v>
      </c>
      <c r="E9" s="24">
        <f>E10+E19+E26+E51+E55+E74+E70</f>
        <v>121121.29199999999</v>
      </c>
    </row>
    <row r="10" spans="1:5" ht="26.4" x14ac:dyDescent="0.25">
      <c r="A10" s="25" t="s">
        <v>171</v>
      </c>
      <c r="B10" s="25"/>
      <c r="C10" s="25"/>
      <c r="D10" s="26" t="s">
        <v>172</v>
      </c>
      <c r="E10" s="27">
        <f>E11+E16</f>
        <v>3186.8</v>
      </c>
    </row>
    <row r="11" spans="1:5" ht="15" customHeight="1" x14ac:dyDescent="0.25">
      <c r="A11" s="28"/>
      <c r="B11" s="29" t="s">
        <v>173</v>
      </c>
      <c r="C11" s="29"/>
      <c r="D11" s="30" t="s">
        <v>174</v>
      </c>
      <c r="E11" s="31">
        <f>E12+E14</f>
        <v>3126.8</v>
      </c>
    </row>
    <row r="12" spans="1:5" x14ac:dyDescent="0.25">
      <c r="A12" s="28"/>
      <c r="B12" s="28" t="s">
        <v>175</v>
      </c>
      <c r="C12" s="28"/>
      <c r="D12" s="32" t="s">
        <v>176</v>
      </c>
      <c r="E12" s="31">
        <f>E13</f>
        <v>2966.8</v>
      </c>
    </row>
    <row r="13" spans="1:5" ht="39.6" x14ac:dyDescent="0.25">
      <c r="A13" s="28"/>
      <c r="B13" s="28"/>
      <c r="C13" s="28" t="s">
        <v>6</v>
      </c>
      <c r="D13" s="33" t="s">
        <v>177</v>
      </c>
      <c r="E13" s="31">
        <v>2966.8</v>
      </c>
    </row>
    <row r="14" spans="1:5" x14ac:dyDescent="0.25">
      <c r="A14" s="28"/>
      <c r="B14" s="28" t="s">
        <v>731</v>
      </c>
      <c r="C14" s="28"/>
      <c r="D14" s="33" t="s">
        <v>732</v>
      </c>
      <c r="E14" s="31">
        <f>E15</f>
        <v>160</v>
      </c>
    </row>
    <row r="15" spans="1:5" ht="39.6" x14ac:dyDescent="0.25">
      <c r="A15" s="28"/>
      <c r="B15" s="28"/>
      <c r="C15" s="28" t="s">
        <v>6</v>
      </c>
      <c r="D15" s="33" t="s">
        <v>177</v>
      </c>
      <c r="E15" s="31">
        <v>160</v>
      </c>
    </row>
    <row r="16" spans="1:5" ht="26.4" x14ac:dyDescent="0.25">
      <c r="A16" s="28"/>
      <c r="B16" s="29" t="s">
        <v>178</v>
      </c>
      <c r="C16" s="29"/>
      <c r="D16" s="30" t="s">
        <v>179</v>
      </c>
      <c r="E16" s="31">
        <f>E17</f>
        <v>60</v>
      </c>
    </row>
    <row r="17" spans="1:5" ht="26.4" x14ac:dyDescent="0.25">
      <c r="A17" s="28"/>
      <c r="B17" s="28" t="s">
        <v>733</v>
      </c>
      <c r="C17" s="29"/>
      <c r="D17" s="32" t="s">
        <v>734</v>
      </c>
      <c r="E17" s="31">
        <f>E18</f>
        <v>60</v>
      </c>
    </row>
    <row r="18" spans="1:5" ht="39.6" x14ac:dyDescent="0.25">
      <c r="A18" s="28"/>
      <c r="B18" s="28"/>
      <c r="C18" s="28" t="s">
        <v>6</v>
      </c>
      <c r="D18" s="33" t="s">
        <v>177</v>
      </c>
      <c r="E18" s="31">
        <v>60</v>
      </c>
    </row>
    <row r="19" spans="1:5" s="36" customFormat="1" ht="26.4" x14ac:dyDescent="0.25">
      <c r="A19" s="29" t="s">
        <v>180</v>
      </c>
      <c r="B19" s="29"/>
      <c r="C19" s="29"/>
      <c r="D19" s="34" t="s">
        <v>181</v>
      </c>
      <c r="E19" s="35">
        <f>E20</f>
        <v>1430.6</v>
      </c>
    </row>
    <row r="20" spans="1:5" ht="15" customHeight="1" x14ac:dyDescent="0.25">
      <c r="A20" s="28"/>
      <c r="B20" s="29" t="s">
        <v>173</v>
      </c>
      <c r="C20" s="29"/>
      <c r="D20" s="30" t="s">
        <v>174</v>
      </c>
      <c r="E20" s="31">
        <f>E21+E23</f>
        <v>1430.6</v>
      </c>
    </row>
    <row r="21" spans="1:5" x14ac:dyDescent="0.25">
      <c r="A21" s="28"/>
      <c r="B21" s="28" t="s">
        <v>182</v>
      </c>
      <c r="C21" s="28"/>
      <c r="D21" s="32" t="s">
        <v>183</v>
      </c>
      <c r="E21" s="31">
        <f>E22</f>
        <v>20.399999999999999</v>
      </c>
    </row>
    <row r="22" spans="1:5" ht="39.6" x14ac:dyDescent="0.25">
      <c r="A22" s="28"/>
      <c r="B22" s="28"/>
      <c r="C22" s="28" t="s">
        <v>6</v>
      </c>
      <c r="D22" s="33" t="s">
        <v>177</v>
      </c>
      <c r="E22" s="31">
        <v>20.399999999999999</v>
      </c>
    </row>
    <row r="23" spans="1:5" x14ac:dyDescent="0.25">
      <c r="A23" s="28"/>
      <c r="B23" s="28" t="s">
        <v>184</v>
      </c>
      <c r="C23" s="28"/>
      <c r="D23" s="32" t="s">
        <v>185</v>
      </c>
      <c r="E23" s="31">
        <f>E24+E25</f>
        <v>1410.1999999999998</v>
      </c>
    </row>
    <row r="24" spans="1:5" ht="39.6" x14ac:dyDescent="0.25">
      <c r="A24" s="28"/>
      <c r="B24" s="28"/>
      <c r="C24" s="28" t="s">
        <v>6</v>
      </c>
      <c r="D24" s="33" t="s">
        <v>177</v>
      </c>
      <c r="E24" s="31">
        <v>1274.0999999999999</v>
      </c>
    </row>
    <row r="25" spans="1:5" x14ac:dyDescent="0.25">
      <c r="A25" s="28"/>
      <c r="B25" s="28"/>
      <c r="C25" s="28" t="s">
        <v>186</v>
      </c>
      <c r="D25" s="23" t="s">
        <v>187</v>
      </c>
      <c r="E25" s="31">
        <v>136.1</v>
      </c>
    </row>
    <row r="26" spans="1:5" s="36" customFormat="1" ht="26.4" x14ac:dyDescent="0.25">
      <c r="A26" s="29" t="s">
        <v>188</v>
      </c>
      <c r="B26" s="29"/>
      <c r="C26" s="29"/>
      <c r="D26" s="26" t="s">
        <v>189</v>
      </c>
      <c r="E26" s="35">
        <f>E27+E38+E43</f>
        <v>35775.200000000004</v>
      </c>
    </row>
    <row r="27" spans="1:5" x14ac:dyDescent="0.25">
      <c r="A27" s="28"/>
      <c r="B27" s="29" t="s">
        <v>190</v>
      </c>
      <c r="C27" s="29"/>
      <c r="D27" s="30" t="s">
        <v>191</v>
      </c>
      <c r="E27" s="31">
        <f>E28</f>
        <v>2444</v>
      </c>
    </row>
    <row r="28" spans="1:5" ht="26.4" x14ac:dyDescent="0.25">
      <c r="A28" s="28"/>
      <c r="B28" s="28" t="s">
        <v>192</v>
      </c>
      <c r="C28" s="28"/>
      <c r="D28" s="32" t="s">
        <v>193</v>
      </c>
      <c r="E28" s="31">
        <f>E29+E32</f>
        <v>2444</v>
      </c>
    </row>
    <row r="29" spans="1:5" ht="66" x14ac:dyDescent="0.25">
      <c r="A29" s="28"/>
      <c r="B29" s="28" t="s">
        <v>194</v>
      </c>
      <c r="C29" s="28"/>
      <c r="D29" s="37" t="s">
        <v>195</v>
      </c>
      <c r="E29" s="31">
        <f>E30</f>
        <v>2360.1999999999998</v>
      </c>
    </row>
    <row r="30" spans="1:5" ht="16.5" customHeight="1" x14ac:dyDescent="0.25">
      <c r="A30" s="28"/>
      <c r="B30" s="28" t="s">
        <v>196</v>
      </c>
      <c r="C30" s="28"/>
      <c r="D30" s="32" t="s">
        <v>197</v>
      </c>
      <c r="E30" s="31">
        <f>E31</f>
        <v>2360.1999999999998</v>
      </c>
    </row>
    <row r="31" spans="1:5" ht="39.6" x14ac:dyDescent="0.25">
      <c r="A31" s="28"/>
      <c r="B31" s="28"/>
      <c r="C31" s="28" t="s">
        <v>6</v>
      </c>
      <c r="D31" s="33" t="s">
        <v>177</v>
      </c>
      <c r="E31" s="31">
        <v>2360.1999999999998</v>
      </c>
    </row>
    <row r="32" spans="1:5" x14ac:dyDescent="0.25">
      <c r="A32" s="28"/>
      <c r="B32" s="28" t="s">
        <v>198</v>
      </c>
      <c r="C32" s="28"/>
      <c r="D32" s="32" t="s">
        <v>199</v>
      </c>
      <c r="E32" s="31">
        <f>E33+E35</f>
        <v>83.800000000000011</v>
      </c>
    </row>
    <row r="33" spans="1:5" x14ac:dyDescent="0.25">
      <c r="A33" s="28"/>
      <c r="B33" s="28" t="s">
        <v>200</v>
      </c>
      <c r="C33" s="28"/>
      <c r="D33" s="32" t="s">
        <v>201</v>
      </c>
      <c r="E33" s="31">
        <f>E34</f>
        <v>14.5</v>
      </c>
    </row>
    <row r="34" spans="1:5" x14ac:dyDescent="0.25">
      <c r="A34" s="28"/>
      <c r="B34" s="28"/>
      <c r="C34" s="28" t="s">
        <v>186</v>
      </c>
      <c r="D34" s="23" t="s">
        <v>187</v>
      </c>
      <c r="E34" s="31">
        <v>14.5</v>
      </c>
    </row>
    <row r="35" spans="1:5" ht="16.5" customHeight="1" x14ac:dyDescent="0.25">
      <c r="A35" s="28"/>
      <c r="B35" s="28" t="s">
        <v>202</v>
      </c>
      <c r="C35" s="28"/>
      <c r="D35" s="32" t="s">
        <v>203</v>
      </c>
      <c r="E35" s="31">
        <f>E36+E37</f>
        <v>69.300000000000011</v>
      </c>
    </row>
    <row r="36" spans="1:5" ht="39.6" x14ac:dyDescent="0.25">
      <c r="A36" s="28"/>
      <c r="B36" s="28"/>
      <c r="C36" s="28" t="s">
        <v>6</v>
      </c>
      <c r="D36" s="33" t="s">
        <v>177</v>
      </c>
      <c r="E36" s="31">
        <v>16.600000000000001</v>
      </c>
    </row>
    <row r="37" spans="1:5" x14ac:dyDescent="0.25">
      <c r="A37" s="28"/>
      <c r="B37" s="28"/>
      <c r="C37" s="28" t="s">
        <v>186</v>
      </c>
      <c r="D37" s="23" t="s">
        <v>187</v>
      </c>
      <c r="E37" s="31">
        <v>52.7</v>
      </c>
    </row>
    <row r="38" spans="1:5" ht="16.5" customHeight="1" x14ac:dyDescent="0.25">
      <c r="A38" s="28"/>
      <c r="B38" s="29" t="s">
        <v>204</v>
      </c>
      <c r="C38" s="29"/>
      <c r="D38" s="30" t="s">
        <v>205</v>
      </c>
      <c r="E38" s="31">
        <f>E39</f>
        <v>16.399999999999999</v>
      </c>
    </row>
    <row r="39" spans="1:5" x14ac:dyDescent="0.25">
      <c r="A39" s="28"/>
      <c r="B39" s="28" t="s">
        <v>206</v>
      </c>
      <c r="C39" s="28"/>
      <c r="D39" s="32" t="s">
        <v>207</v>
      </c>
      <c r="E39" s="31">
        <f>E40</f>
        <v>16.399999999999999</v>
      </c>
    </row>
    <row r="40" spans="1:5" ht="26.4" x14ac:dyDescent="0.25">
      <c r="A40" s="28"/>
      <c r="B40" s="28" t="s">
        <v>208</v>
      </c>
      <c r="C40" s="28"/>
      <c r="D40" s="32" t="s">
        <v>209</v>
      </c>
      <c r="E40" s="31">
        <f>E41</f>
        <v>16.399999999999999</v>
      </c>
    </row>
    <row r="41" spans="1:5" ht="39.6" x14ac:dyDescent="0.25">
      <c r="A41" s="28"/>
      <c r="B41" s="28" t="s">
        <v>210</v>
      </c>
      <c r="C41" s="28"/>
      <c r="D41" s="32" t="s">
        <v>211</v>
      </c>
      <c r="E41" s="31">
        <f>E42</f>
        <v>16.399999999999999</v>
      </c>
    </row>
    <row r="42" spans="1:5" x14ac:dyDescent="0.25">
      <c r="A42" s="28"/>
      <c r="B42" s="28"/>
      <c r="C42" s="28" t="s">
        <v>186</v>
      </c>
      <c r="D42" s="23" t="s">
        <v>187</v>
      </c>
      <c r="E42" s="31">
        <v>16.399999999999999</v>
      </c>
    </row>
    <row r="43" spans="1:5" ht="17.25" customHeight="1" x14ac:dyDescent="0.25">
      <c r="A43" s="28"/>
      <c r="B43" s="29" t="s">
        <v>173</v>
      </c>
      <c r="C43" s="29"/>
      <c r="D43" s="30" t="s">
        <v>174</v>
      </c>
      <c r="E43" s="31">
        <f>E44+E49</f>
        <v>33314.800000000003</v>
      </c>
    </row>
    <row r="44" spans="1:5" x14ac:dyDescent="0.25">
      <c r="A44" s="28"/>
      <c r="B44" s="28" t="s">
        <v>184</v>
      </c>
      <c r="C44" s="28"/>
      <c r="D44" s="32" t="s">
        <v>185</v>
      </c>
      <c r="E44" s="31">
        <f>E45+E46+E47+E48</f>
        <v>33054.600000000006</v>
      </c>
    </row>
    <row r="45" spans="1:5" ht="39.6" x14ac:dyDescent="0.25">
      <c r="A45" s="28"/>
      <c r="B45" s="28"/>
      <c r="C45" s="28" t="s">
        <v>6</v>
      </c>
      <c r="D45" s="33" t="s">
        <v>177</v>
      </c>
      <c r="E45" s="31">
        <v>29914.6</v>
      </c>
    </row>
    <row r="46" spans="1:5" x14ac:dyDescent="0.25">
      <c r="A46" s="28"/>
      <c r="B46" s="28"/>
      <c r="C46" s="28" t="s">
        <v>186</v>
      </c>
      <c r="D46" s="23" t="s">
        <v>187</v>
      </c>
      <c r="E46" s="31">
        <v>3026.9</v>
      </c>
    </row>
    <row r="47" spans="1:5" x14ac:dyDescent="0.25">
      <c r="A47" s="28"/>
      <c r="B47" s="28"/>
      <c r="C47" s="101" t="s">
        <v>225</v>
      </c>
      <c r="D47" s="102" t="s">
        <v>226</v>
      </c>
      <c r="E47" s="31">
        <v>16.3</v>
      </c>
    </row>
    <row r="48" spans="1:5" x14ac:dyDescent="0.25">
      <c r="A48" s="28"/>
      <c r="B48" s="28"/>
      <c r="C48" s="101" t="s">
        <v>255</v>
      </c>
      <c r="D48" s="102" t="s">
        <v>256</v>
      </c>
      <c r="E48" s="31">
        <v>96.8</v>
      </c>
    </row>
    <row r="49" spans="1:5" x14ac:dyDescent="0.25">
      <c r="A49" s="28"/>
      <c r="B49" s="28" t="s">
        <v>731</v>
      </c>
      <c r="C49" s="28"/>
      <c r="D49" s="33" t="s">
        <v>732</v>
      </c>
      <c r="E49" s="31">
        <f>E50</f>
        <v>260.2</v>
      </c>
    </row>
    <row r="50" spans="1:5" ht="39.6" x14ac:dyDescent="0.25">
      <c r="A50" s="28"/>
      <c r="B50" s="28"/>
      <c r="C50" s="28" t="s">
        <v>6</v>
      </c>
      <c r="D50" s="33" t="s">
        <v>177</v>
      </c>
      <c r="E50" s="31">
        <v>260.2</v>
      </c>
    </row>
    <row r="51" spans="1:5" s="36" customFormat="1" x14ac:dyDescent="0.25">
      <c r="A51" s="29" t="s">
        <v>212</v>
      </c>
      <c r="B51" s="29"/>
      <c r="C51" s="29"/>
      <c r="D51" s="26" t="s">
        <v>213</v>
      </c>
      <c r="E51" s="35">
        <f>E52</f>
        <v>0.9</v>
      </c>
    </row>
    <row r="52" spans="1:5" ht="26.4" x14ac:dyDescent="0.25">
      <c r="A52" s="28"/>
      <c r="B52" s="29" t="s">
        <v>178</v>
      </c>
      <c r="C52" s="29"/>
      <c r="D52" s="30" t="s">
        <v>179</v>
      </c>
      <c r="E52" s="31">
        <f>E53</f>
        <v>0.9</v>
      </c>
    </row>
    <row r="53" spans="1:5" ht="26.4" x14ac:dyDescent="0.25">
      <c r="A53" s="28"/>
      <c r="B53" s="28" t="s">
        <v>214</v>
      </c>
      <c r="C53" s="28"/>
      <c r="D53" s="32" t="s">
        <v>215</v>
      </c>
      <c r="E53" s="31">
        <f>E54</f>
        <v>0.9</v>
      </c>
    </row>
    <row r="54" spans="1:5" x14ac:dyDescent="0.25">
      <c r="A54" s="28"/>
      <c r="B54" s="28"/>
      <c r="C54" s="28" t="s">
        <v>186</v>
      </c>
      <c r="D54" s="23" t="s">
        <v>187</v>
      </c>
      <c r="E54" s="31">
        <v>0.9</v>
      </c>
    </row>
    <row r="55" spans="1:5" s="36" customFormat="1" ht="26.4" x14ac:dyDescent="0.25">
      <c r="A55" s="29" t="s">
        <v>216</v>
      </c>
      <c r="B55" s="29"/>
      <c r="C55" s="29"/>
      <c r="D55" s="26" t="s">
        <v>217</v>
      </c>
      <c r="E55" s="35">
        <f>E56+E64</f>
        <v>16851.274000000001</v>
      </c>
    </row>
    <row r="56" spans="1:5" ht="26.4" x14ac:dyDescent="0.25">
      <c r="A56" s="28"/>
      <c r="B56" s="29" t="s">
        <v>218</v>
      </c>
      <c r="C56" s="29"/>
      <c r="D56" s="30" t="s">
        <v>219</v>
      </c>
      <c r="E56" s="31">
        <f>E57</f>
        <v>12877.4</v>
      </c>
    </row>
    <row r="57" spans="1:5" x14ac:dyDescent="0.25">
      <c r="A57" s="28"/>
      <c r="B57" s="28" t="s">
        <v>220</v>
      </c>
      <c r="C57" s="28"/>
      <c r="D57" s="32" t="s">
        <v>221</v>
      </c>
      <c r="E57" s="31">
        <f>E58</f>
        <v>12877.4</v>
      </c>
    </row>
    <row r="58" spans="1:5" x14ac:dyDescent="0.25">
      <c r="A58" s="28"/>
      <c r="B58" s="28" t="s">
        <v>222</v>
      </c>
      <c r="C58" s="28"/>
      <c r="D58" s="32" t="s">
        <v>223</v>
      </c>
      <c r="E58" s="31">
        <f>E59+E62</f>
        <v>12877.4</v>
      </c>
    </row>
    <row r="59" spans="1:5" x14ac:dyDescent="0.25">
      <c r="A59" s="28"/>
      <c r="B59" s="28" t="s">
        <v>224</v>
      </c>
      <c r="C59" s="28"/>
      <c r="D59" s="32" t="s">
        <v>185</v>
      </c>
      <c r="E59" s="31">
        <f>E60+E61</f>
        <v>12710.1</v>
      </c>
    </row>
    <row r="60" spans="1:5" ht="39.6" x14ac:dyDescent="0.25">
      <c r="A60" s="28"/>
      <c r="B60" s="28"/>
      <c r="C60" s="28" t="s">
        <v>6</v>
      </c>
      <c r="D60" s="33" t="s">
        <v>177</v>
      </c>
      <c r="E60" s="31">
        <v>11967.2</v>
      </c>
    </row>
    <row r="61" spans="1:5" x14ac:dyDescent="0.25">
      <c r="A61" s="28"/>
      <c r="B61" s="28"/>
      <c r="C61" s="28" t="s">
        <v>186</v>
      </c>
      <c r="D61" s="23" t="s">
        <v>187</v>
      </c>
      <c r="E61" s="31">
        <v>742.9</v>
      </c>
    </row>
    <row r="62" spans="1:5" x14ac:dyDescent="0.25">
      <c r="A62" s="28"/>
      <c r="B62" s="28" t="s">
        <v>735</v>
      </c>
      <c r="C62" s="28"/>
      <c r="D62" s="23" t="s">
        <v>732</v>
      </c>
      <c r="E62" s="31">
        <f>E63</f>
        <v>167.3</v>
      </c>
    </row>
    <row r="63" spans="1:5" ht="39.6" x14ac:dyDescent="0.25">
      <c r="A63" s="28"/>
      <c r="B63" s="28"/>
      <c r="C63" s="28" t="s">
        <v>6</v>
      </c>
      <c r="D63" s="33" t="s">
        <v>177</v>
      </c>
      <c r="E63" s="31">
        <v>167.3</v>
      </c>
    </row>
    <row r="64" spans="1:5" ht="30" customHeight="1" x14ac:dyDescent="0.25">
      <c r="A64" s="28"/>
      <c r="B64" s="29" t="s">
        <v>173</v>
      </c>
      <c r="C64" s="29"/>
      <c r="D64" s="30" t="s">
        <v>174</v>
      </c>
      <c r="E64" s="31">
        <f>E65+E67</f>
        <v>3973.8740000000003</v>
      </c>
    </row>
    <row r="65" spans="1:5" x14ac:dyDescent="0.25">
      <c r="A65" s="28"/>
      <c r="B65" s="28" t="s">
        <v>227</v>
      </c>
      <c r="C65" s="28"/>
      <c r="D65" s="32" t="s">
        <v>228</v>
      </c>
      <c r="E65" s="31">
        <f>E66</f>
        <v>1635.73</v>
      </c>
    </row>
    <row r="66" spans="1:5" ht="39.6" x14ac:dyDescent="0.25">
      <c r="A66" s="28"/>
      <c r="B66" s="28"/>
      <c r="C66" s="28" t="s">
        <v>6</v>
      </c>
      <c r="D66" s="33" t="s">
        <v>177</v>
      </c>
      <c r="E66" s="31">
        <v>1635.73</v>
      </c>
    </row>
    <row r="67" spans="1:5" x14ac:dyDescent="0.25">
      <c r="A67" s="28"/>
      <c r="B67" s="28" t="s">
        <v>184</v>
      </c>
      <c r="C67" s="28"/>
      <c r="D67" s="32" t="s">
        <v>185</v>
      </c>
      <c r="E67" s="31">
        <f>E68+E69</f>
        <v>2338.1440000000002</v>
      </c>
    </row>
    <row r="68" spans="1:5" ht="39.6" x14ac:dyDescent="0.25">
      <c r="A68" s="28"/>
      <c r="B68" s="28"/>
      <c r="C68" s="28" t="s">
        <v>6</v>
      </c>
      <c r="D68" s="33" t="s">
        <v>177</v>
      </c>
      <c r="E68" s="31">
        <v>2214</v>
      </c>
    </row>
    <row r="69" spans="1:5" x14ac:dyDescent="0.25">
      <c r="A69" s="28"/>
      <c r="B69" s="28"/>
      <c r="C69" s="28" t="s">
        <v>186</v>
      </c>
      <c r="D69" s="23" t="s">
        <v>187</v>
      </c>
      <c r="E69" s="31">
        <v>124.14400000000001</v>
      </c>
    </row>
    <row r="70" spans="1:5" x14ac:dyDescent="0.25">
      <c r="A70" s="29" t="s">
        <v>736</v>
      </c>
      <c r="B70" s="28"/>
      <c r="C70" s="28"/>
      <c r="D70" s="26" t="s">
        <v>739</v>
      </c>
      <c r="E70" s="35">
        <f>E71</f>
        <v>3453.741</v>
      </c>
    </row>
    <row r="71" spans="1:5" ht="26.4" x14ac:dyDescent="0.25">
      <c r="A71" s="28"/>
      <c r="B71" s="29" t="s">
        <v>178</v>
      </c>
      <c r="C71" s="29"/>
      <c r="D71" s="30" t="s">
        <v>179</v>
      </c>
      <c r="E71" s="31">
        <f>E72</f>
        <v>3453.741</v>
      </c>
    </row>
    <row r="72" spans="1:5" x14ac:dyDescent="0.25">
      <c r="A72" s="28"/>
      <c r="B72" s="28" t="s">
        <v>737</v>
      </c>
      <c r="C72" s="29"/>
      <c r="D72" s="32" t="s">
        <v>738</v>
      </c>
      <c r="E72" s="31">
        <f>E73</f>
        <v>3453.741</v>
      </c>
    </row>
    <row r="73" spans="1:5" x14ac:dyDescent="0.25">
      <c r="A73" s="28"/>
      <c r="B73" s="28"/>
      <c r="C73" s="101" t="s">
        <v>255</v>
      </c>
      <c r="D73" s="102" t="s">
        <v>256</v>
      </c>
      <c r="E73" s="31">
        <v>3453.741</v>
      </c>
    </row>
    <row r="74" spans="1:5" s="36" customFormat="1" x14ac:dyDescent="0.25">
      <c r="A74" s="29" t="s">
        <v>229</v>
      </c>
      <c r="B74" s="29"/>
      <c r="C74" s="29"/>
      <c r="D74" s="26" t="s">
        <v>230</v>
      </c>
      <c r="E74" s="35">
        <f>E75+E80+E110+E123+E138+E142</f>
        <v>60422.776999999987</v>
      </c>
    </row>
    <row r="75" spans="1:5" x14ac:dyDescent="0.25">
      <c r="A75" s="28"/>
      <c r="B75" s="29" t="s">
        <v>231</v>
      </c>
      <c r="C75" s="29"/>
      <c r="D75" s="30" t="s">
        <v>232</v>
      </c>
      <c r="E75" s="31">
        <f>E76</f>
        <v>258.10000000000002</v>
      </c>
    </row>
    <row r="76" spans="1:5" x14ac:dyDescent="0.25">
      <c r="A76" s="28"/>
      <c r="B76" s="28" t="s">
        <v>233</v>
      </c>
      <c r="C76" s="28"/>
      <c r="D76" s="32" t="s">
        <v>234</v>
      </c>
      <c r="E76" s="31">
        <f>E77</f>
        <v>258.10000000000002</v>
      </c>
    </row>
    <row r="77" spans="1:5" ht="26.4" x14ac:dyDescent="0.25">
      <c r="A77" s="28"/>
      <c r="B77" s="28" t="s">
        <v>235</v>
      </c>
      <c r="C77" s="28"/>
      <c r="D77" s="32" t="s">
        <v>236</v>
      </c>
      <c r="E77" s="31">
        <f>E78</f>
        <v>258.10000000000002</v>
      </c>
    </row>
    <row r="78" spans="1:5" ht="26.4" x14ac:dyDescent="0.25">
      <c r="A78" s="28"/>
      <c r="B78" s="28" t="s">
        <v>237</v>
      </c>
      <c r="C78" s="28"/>
      <c r="D78" s="32" t="s">
        <v>238</v>
      </c>
      <c r="E78" s="31">
        <f>E79</f>
        <v>258.10000000000002</v>
      </c>
    </row>
    <row r="79" spans="1:5" x14ac:dyDescent="0.25">
      <c r="A79" s="28"/>
      <c r="B79" s="28"/>
      <c r="C79" s="28" t="s">
        <v>186</v>
      </c>
      <c r="D79" s="23" t="s">
        <v>187</v>
      </c>
      <c r="E79" s="31">
        <v>258.10000000000002</v>
      </c>
    </row>
    <row r="80" spans="1:5" ht="26.4" x14ac:dyDescent="0.25">
      <c r="A80" s="28"/>
      <c r="B80" s="29" t="s">
        <v>239</v>
      </c>
      <c r="C80" s="29"/>
      <c r="D80" s="30" t="s">
        <v>240</v>
      </c>
      <c r="E80" s="31">
        <f>E81+E88+E95+E99</f>
        <v>14496.343999999997</v>
      </c>
    </row>
    <row r="81" spans="1:5" x14ac:dyDescent="0.25">
      <c r="A81" s="28"/>
      <c r="B81" s="28" t="s">
        <v>241</v>
      </c>
      <c r="C81" s="28"/>
      <c r="D81" s="32" t="s">
        <v>242</v>
      </c>
      <c r="E81" s="31">
        <f>E82</f>
        <v>711.346</v>
      </c>
    </row>
    <row r="82" spans="1:5" ht="26.4" x14ac:dyDescent="0.25">
      <c r="A82" s="28"/>
      <c r="B82" s="28" t="s">
        <v>243</v>
      </c>
      <c r="C82" s="28"/>
      <c r="D82" s="32" t="s">
        <v>244</v>
      </c>
      <c r="E82" s="31">
        <f>E83+E85</f>
        <v>711.346</v>
      </c>
    </row>
    <row r="83" spans="1:5" ht="26.4" x14ac:dyDescent="0.25">
      <c r="A83" s="28"/>
      <c r="B83" s="28" t="s">
        <v>245</v>
      </c>
      <c r="C83" s="28"/>
      <c r="D83" s="32" t="s">
        <v>246</v>
      </c>
      <c r="E83" s="31">
        <f>E84</f>
        <v>99.945999999999998</v>
      </c>
    </row>
    <row r="84" spans="1:5" x14ac:dyDescent="0.25">
      <c r="A84" s="28"/>
      <c r="B84" s="28"/>
      <c r="C84" s="28" t="s">
        <v>186</v>
      </c>
      <c r="D84" s="23" t="s">
        <v>187</v>
      </c>
      <c r="E84" s="31">
        <v>99.945999999999998</v>
      </c>
    </row>
    <row r="85" spans="1:5" x14ac:dyDescent="0.25">
      <c r="A85" s="28"/>
      <c r="B85" s="28" t="s">
        <v>247</v>
      </c>
      <c r="C85" s="28"/>
      <c r="D85" s="32" t="s">
        <v>248</v>
      </c>
      <c r="E85" s="31">
        <f>E86+E87</f>
        <v>611.4</v>
      </c>
    </row>
    <row r="86" spans="1:5" x14ac:dyDescent="0.25">
      <c r="A86" s="28"/>
      <c r="B86" s="28"/>
      <c r="C86" s="28" t="s">
        <v>186</v>
      </c>
      <c r="D86" s="23" t="s">
        <v>187</v>
      </c>
      <c r="E86" s="31">
        <v>161.4</v>
      </c>
    </row>
    <row r="87" spans="1:5" ht="14.25" customHeight="1" x14ac:dyDescent="0.25">
      <c r="A87" s="28"/>
      <c r="B87" s="28"/>
      <c r="C87" s="101" t="s">
        <v>255</v>
      </c>
      <c r="D87" s="102" t="s">
        <v>256</v>
      </c>
      <c r="E87" s="31">
        <v>450</v>
      </c>
    </row>
    <row r="88" spans="1:5" x14ac:dyDescent="0.25">
      <c r="A88" s="28"/>
      <c r="B88" s="28" t="s">
        <v>249</v>
      </c>
      <c r="C88" s="28"/>
      <c r="D88" s="32" t="s">
        <v>250</v>
      </c>
      <c r="E88" s="31">
        <f>E89+E92</f>
        <v>2703.3</v>
      </c>
    </row>
    <row r="89" spans="1:5" x14ac:dyDescent="0.25">
      <c r="A89" s="28"/>
      <c r="B89" s="28" t="s">
        <v>251</v>
      </c>
      <c r="C89" s="28"/>
      <c r="D89" s="32" t="s">
        <v>252</v>
      </c>
      <c r="E89" s="31">
        <f>E90</f>
        <v>2477.3000000000002</v>
      </c>
    </row>
    <row r="90" spans="1:5" x14ac:dyDescent="0.25">
      <c r="A90" s="28"/>
      <c r="B90" s="28" t="s">
        <v>253</v>
      </c>
      <c r="C90" s="28"/>
      <c r="D90" s="32" t="s">
        <v>254</v>
      </c>
      <c r="E90" s="31">
        <f>E91</f>
        <v>2477.3000000000002</v>
      </c>
    </row>
    <row r="91" spans="1:5" x14ac:dyDescent="0.25">
      <c r="A91" s="28"/>
      <c r="B91" s="28"/>
      <c r="C91" s="28" t="s">
        <v>186</v>
      </c>
      <c r="D91" s="23" t="s">
        <v>187</v>
      </c>
      <c r="E91" s="31">
        <v>2477.3000000000002</v>
      </c>
    </row>
    <row r="92" spans="1:5" ht="26.4" x14ac:dyDescent="0.25">
      <c r="A92" s="28"/>
      <c r="B92" s="28" t="s">
        <v>257</v>
      </c>
      <c r="C92" s="28"/>
      <c r="D92" s="32" t="s">
        <v>258</v>
      </c>
      <c r="E92" s="31">
        <f>E93</f>
        <v>226</v>
      </c>
    </row>
    <row r="93" spans="1:5" x14ac:dyDescent="0.25">
      <c r="A93" s="28"/>
      <c r="B93" s="28" t="s">
        <v>259</v>
      </c>
      <c r="C93" s="28"/>
      <c r="D93" s="32" t="s">
        <v>260</v>
      </c>
      <c r="E93" s="31">
        <f>E94</f>
        <v>226</v>
      </c>
    </row>
    <row r="94" spans="1:5" x14ac:dyDescent="0.25">
      <c r="A94" s="28"/>
      <c r="B94" s="28"/>
      <c r="C94" s="28" t="s">
        <v>186</v>
      </c>
      <c r="D94" s="23" t="s">
        <v>187</v>
      </c>
      <c r="E94" s="31">
        <v>226</v>
      </c>
    </row>
    <row r="95" spans="1:5" ht="26.4" x14ac:dyDescent="0.25">
      <c r="A95" s="28"/>
      <c r="B95" s="28" t="s">
        <v>261</v>
      </c>
      <c r="C95" s="28"/>
      <c r="D95" s="32" t="s">
        <v>262</v>
      </c>
      <c r="E95" s="31">
        <f>E96</f>
        <v>158.649</v>
      </c>
    </row>
    <row r="96" spans="1:5" ht="26.4" x14ac:dyDescent="0.25">
      <c r="A96" s="28"/>
      <c r="B96" s="28" t="s">
        <v>263</v>
      </c>
      <c r="C96" s="28"/>
      <c r="D96" s="32" t="s">
        <v>264</v>
      </c>
      <c r="E96" s="31">
        <f>E97</f>
        <v>158.649</v>
      </c>
    </row>
    <row r="97" spans="1:5" ht="26.4" x14ac:dyDescent="0.25">
      <c r="A97" s="28"/>
      <c r="B97" s="28" t="s">
        <v>265</v>
      </c>
      <c r="C97" s="28"/>
      <c r="D97" s="32" t="s">
        <v>266</v>
      </c>
      <c r="E97" s="31">
        <f>E98</f>
        <v>158.649</v>
      </c>
    </row>
    <row r="98" spans="1:5" x14ac:dyDescent="0.25">
      <c r="A98" s="28"/>
      <c r="B98" s="28"/>
      <c r="C98" s="28" t="s">
        <v>255</v>
      </c>
      <c r="D98" s="23" t="s">
        <v>256</v>
      </c>
      <c r="E98" s="31">
        <v>158.649</v>
      </c>
    </row>
    <row r="99" spans="1:5" x14ac:dyDescent="0.25">
      <c r="A99" s="28"/>
      <c r="B99" s="28" t="s">
        <v>267</v>
      </c>
      <c r="C99" s="28"/>
      <c r="D99" s="32" t="s">
        <v>221</v>
      </c>
      <c r="E99" s="31">
        <f>E100</f>
        <v>10923.048999999997</v>
      </c>
    </row>
    <row r="100" spans="1:5" x14ac:dyDescent="0.25">
      <c r="A100" s="28"/>
      <c r="B100" s="28" t="s">
        <v>268</v>
      </c>
      <c r="C100" s="28"/>
      <c r="D100" s="32" t="s">
        <v>223</v>
      </c>
      <c r="E100" s="31">
        <f>E101+E104+E106+E108</f>
        <v>10923.048999999997</v>
      </c>
    </row>
    <row r="101" spans="1:5" x14ac:dyDescent="0.25">
      <c r="A101" s="28"/>
      <c r="B101" s="28" t="s">
        <v>269</v>
      </c>
      <c r="C101" s="28"/>
      <c r="D101" s="32" t="s">
        <v>185</v>
      </c>
      <c r="E101" s="31">
        <f>E102+E103</f>
        <v>10747.599999999999</v>
      </c>
    </row>
    <row r="102" spans="1:5" ht="39.6" x14ac:dyDescent="0.25">
      <c r="A102" s="28"/>
      <c r="B102" s="28"/>
      <c r="C102" s="28" t="s">
        <v>6</v>
      </c>
      <c r="D102" s="33" t="s">
        <v>177</v>
      </c>
      <c r="E102" s="31">
        <v>9488.2999999999993</v>
      </c>
    </row>
    <row r="103" spans="1:5" x14ac:dyDescent="0.25">
      <c r="A103" s="28"/>
      <c r="B103" s="28"/>
      <c r="C103" s="28" t="s">
        <v>186</v>
      </c>
      <c r="D103" s="23" t="s">
        <v>187</v>
      </c>
      <c r="E103" s="31">
        <v>1259.3</v>
      </c>
    </row>
    <row r="104" spans="1:5" ht="39.6" x14ac:dyDescent="0.25">
      <c r="A104" s="28"/>
      <c r="B104" s="28" t="s">
        <v>270</v>
      </c>
      <c r="C104" s="28"/>
      <c r="D104" s="32" t="s">
        <v>271</v>
      </c>
      <c r="E104" s="31">
        <f>E105</f>
        <v>86.8</v>
      </c>
    </row>
    <row r="105" spans="1:5" ht="39.6" x14ac:dyDescent="0.25">
      <c r="A105" s="28"/>
      <c r="B105" s="28"/>
      <c r="C105" s="28" t="s">
        <v>6</v>
      </c>
      <c r="D105" s="33" t="s">
        <v>177</v>
      </c>
      <c r="E105" s="31">
        <v>86.8</v>
      </c>
    </row>
    <row r="106" spans="1:5" ht="39.6" x14ac:dyDescent="0.25">
      <c r="A106" s="28"/>
      <c r="B106" s="28" t="s">
        <v>272</v>
      </c>
      <c r="C106" s="28"/>
      <c r="D106" s="32" t="s">
        <v>273</v>
      </c>
      <c r="E106" s="31">
        <f>E107</f>
        <v>1</v>
      </c>
    </row>
    <row r="107" spans="1:5" x14ac:dyDescent="0.25">
      <c r="A107" s="28"/>
      <c r="B107" s="28"/>
      <c r="C107" s="28" t="s">
        <v>186</v>
      </c>
      <c r="D107" s="23" t="s">
        <v>187</v>
      </c>
      <c r="E107" s="31">
        <v>1</v>
      </c>
    </row>
    <row r="108" spans="1:5" x14ac:dyDescent="0.25">
      <c r="A108" s="28"/>
      <c r="B108" s="28" t="s">
        <v>740</v>
      </c>
      <c r="C108" s="28"/>
      <c r="D108" s="23" t="s">
        <v>732</v>
      </c>
      <c r="E108" s="31">
        <f>E109</f>
        <v>87.649000000000001</v>
      </c>
    </row>
    <row r="109" spans="1:5" ht="39.6" x14ac:dyDescent="0.25">
      <c r="A109" s="28"/>
      <c r="B109" s="28"/>
      <c r="C109" s="28" t="s">
        <v>6</v>
      </c>
      <c r="D109" s="33" t="s">
        <v>177</v>
      </c>
      <c r="E109" s="31">
        <v>87.649000000000001</v>
      </c>
    </row>
    <row r="110" spans="1:5" ht="26.4" x14ac:dyDescent="0.25">
      <c r="A110" s="28"/>
      <c r="B110" s="29" t="s">
        <v>218</v>
      </c>
      <c r="C110" s="29"/>
      <c r="D110" s="30" t="s">
        <v>219</v>
      </c>
      <c r="E110" s="31">
        <f>E111+E115</f>
        <v>41030.1</v>
      </c>
    </row>
    <row r="111" spans="1:5" ht="26.4" x14ac:dyDescent="0.25">
      <c r="A111" s="28"/>
      <c r="B111" s="28" t="s">
        <v>274</v>
      </c>
      <c r="C111" s="28"/>
      <c r="D111" s="32" t="s">
        <v>275</v>
      </c>
      <c r="E111" s="31">
        <f>E112</f>
        <v>22075.3</v>
      </c>
    </row>
    <row r="112" spans="1:5" x14ac:dyDescent="0.25">
      <c r="A112" s="28"/>
      <c r="B112" s="28" t="s">
        <v>276</v>
      </c>
      <c r="C112" s="28"/>
      <c r="D112" s="32" t="s">
        <v>277</v>
      </c>
      <c r="E112" s="31">
        <f>E113</f>
        <v>22075.3</v>
      </c>
    </row>
    <row r="113" spans="1:5" x14ac:dyDescent="0.25">
      <c r="A113" s="28"/>
      <c r="B113" s="28" t="s">
        <v>278</v>
      </c>
      <c r="C113" s="28"/>
      <c r="D113" s="32" t="s">
        <v>279</v>
      </c>
      <c r="E113" s="31">
        <f>E114</f>
        <v>22075.3</v>
      </c>
    </row>
    <row r="114" spans="1:5" x14ac:dyDescent="0.25">
      <c r="A114" s="28"/>
      <c r="B114" s="28"/>
      <c r="C114" s="22" t="s">
        <v>255</v>
      </c>
      <c r="D114" s="23" t="s">
        <v>256</v>
      </c>
      <c r="E114" s="31">
        <v>22075.3</v>
      </c>
    </row>
    <row r="115" spans="1:5" ht="26.4" x14ac:dyDescent="0.25">
      <c r="A115" s="28"/>
      <c r="B115" s="28" t="s">
        <v>280</v>
      </c>
      <c r="C115" s="28"/>
      <c r="D115" s="32" t="s">
        <v>281</v>
      </c>
      <c r="E115" s="31">
        <f>E116</f>
        <v>18954.8</v>
      </c>
    </row>
    <row r="116" spans="1:5" x14ac:dyDescent="0.25">
      <c r="A116" s="28"/>
      <c r="B116" s="28" t="s">
        <v>282</v>
      </c>
      <c r="C116" s="28"/>
      <c r="D116" s="32" t="s">
        <v>283</v>
      </c>
      <c r="E116" s="31">
        <f>E117+E121</f>
        <v>18954.8</v>
      </c>
    </row>
    <row r="117" spans="1:5" x14ac:dyDescent="0.25">
      <c r="A117" s="28"/>
      <c r="B117" s="28" t="s">
        <v>284</v>
      </c>
      <c r="C117" s="28"/>
      <c r="D117" s="32" t="s">
        <v>285</v>
      </c>
      <c r="E117" s="31">
        <f>E118+E119+E120</f>
        <v>13606.8</v>
      </c>
    </row>
    <row r="118" spans="1:5" ht="39.6" x14ac:dyDescent="0.25">
      <c r="A118" s="28"/>
      <c r="B118" s="28"/>
      <c r="C118" s="28" t="s">
        <v>6</v>
      </c>
      <c r="D118" s="33" t="s">
        <v>177</v>
      </c>
      <c r="E118" s="125">
        <v>12668.3</v>
      </c>
    </row>
    <row r="119" spans="1:5" x14ac:dyDescent="0.25">
      <c r="A119" s="28"/>
      <c r="B119" s="28"/>
      <c r="C119" s="28" t="s">
        <v>186</v>
      </c>
      <c r="D119" s="23" t="s">
        <v>187</v>
      </c>
      <c r="E119" s="107">
        <v>936.7</v>
      </c>
    </row>
    <row r="120" spans="1:5" x14ac:dyDescent="0.25">
      <c r="A120" s="28"/>
      <c r="B120" s="28"/>
      <c r="C120" s="28" t="s">
        <v>225</v>
      </c>
      <c r="D120" s="102" t="s">
        <v>226</v>
      </c>
      <c r="E120" s="107">
        <v>1.8</v>
      </c>
    </row>
    <row r="121" spans="1:5" x14ac:dyDescent="0.25">
      <c r="A121" s="28"/>
      <c r="B121" s="28" t="s">
        <v>286</v>
      </c>
      <c r="C121" s="28"/>
      <c r="D121" s="32" t="s">
        <v>287</v>
      </c>
      <c r="E121" s="31">
        <f>E122</f>
        <v>5348</v>
      </c>
    </row>
    <row r="122" spans="1:5" ht="39.6" x14ac:dyDescent="0.25">
      <c r="A122" s="28"/>
      <c r="B122" s="28"/>
      <c r="C122" s="28" t="s">
        <v>6</v>
      </c>
      <c r="D122" s="33" t="s">
        <v>177</v>
      </c>
      <c r="E122" s="31">
        <v>5348</v>
      </c>
    </row>
    <row r="123" spans="1:5" ht="26.4" x14ac:dyDescent="0.25">
      <c r="A123" s="28"/>
      <c r="B123" s="29" t="s">
        <v>288</v>
      </c>
      <c r="C123" s="29"/>
      <c r="D123" s="30" t="s">
        <v>289</v>
      </c>
      <c r="E123" s="31">
        <f>E124+E128+E132</f>
        <v>2128.931</v>
      </c>
    </row>
    <row r="124" spans="1:5" ht="26.4" x14ac:dyDescent="0.25">
      <c r="A124" s="28"/>
      <c r="B124" s="28" t="s">
        <v>290</v>
      </c>
      <c r="C124" s="28"/>
      <c r="D124" s="32" t="s">
        <v>291</v>
      </c>
      <c r="E124" s="31">
        <f>E125</f>
        <v>1000</v>
      </c>
    </row>
    <row r="125" spans="1:5" ht="26.4" x14ac:dyDescent="0.25">
      <c r="A125" s="28"/>
      <c r="B125" s="28" t="s">
        <v>292</v>
      </c>
      <c r="C125" s="28"/>
      <c r="D125" s="32" t="s">
        <v>293</v>
      </c>
      <c r="E125" s="31">
        <f>E126</f>
        <v>1000</v>
      </c>
    </row>
    <row r="126" spans="1:5" x14ac:dyDescent="0.25">
      <c r="A126" s="28"/>
      <c r="B126" s="28" t="s">
        <v>294</v>
      </c>
      <c r="C126" s="28"/>
      <c r="D126" s="32" t="s">
        <v>295</v>
      </c>
      <c r="E126" s="31">
        <f>E127</f>
        <v>1000</v>
      </c>
    </row>
    <row r="127" spans="1:5" x14ac:dyDescent="0.25">
      <c r="A127" s="28"/>
      <c r="B127" s="28"/>
      <c r="C127" s="28" t="s">
        <v>186</v>
      </c>
      <c r="D127" s="23" t="s">
        <v>187</v>
      </c>
      <c r="E127" s="31">
        <v>1000</v>
      </c>
    </row>
    <row r="128" spans="1:5" x14ac:dyDescent="0.25">
      <c r="A128" s="28"/>
      <c r="B128" s="28" t="s">
        <v>296</v>
      </c>
      <c r="C128" s="28"/>
      <c r="D128" s="32" t="s">
        <v>297</v>
      </c>
      <c r="E128" s="31">
        <f>E129</f>
        <v>962.53099999999995</v>
      </c>
    </row>
    <row r="129" spans="1:5" ht="26.4" x14ac:dyDescent="0.25">
      <c r="A129" s="28"/>
      <c r="B129" s="28" t="s">
        <v>298</v>
      </c>
      <c r="C129" s="28"/>
      <c r="D129" s="32" t="s">
        <v>299</v>
      </c>
      <c r="E129" s="31">
        <f>E130</f>
        <v>962.53099999999995</v>
      </c>
    </row>
    <row r="130" spans="1:5" x14ac:dyDescent="0.25">
      <c r="A130" s="28"/>
      <c r="B130" s="28" t="s">
        <v>300</v>
      </c>
      <c r="C130" s="28"/>
      <c r="D130" s="32" t="s">
        <v>301</v>
      </c>
      <c r="E130" s="31">
        <f>E131</f>
        <v>962.53099999999995</v>
      </c>
    </row>
    <row r="131" spans="1:5" ht="26.4" x14ac:dyDescent="0.25">
      <c r="A131" s="28"/>
      <c r="B131" s="28"/>
      <c r="C131" s="22" t="s">
        <v>302</v>
      </c>
      <c r="D131" s="23" t="s">
        <v>303</v>
      </c>
      <c r="E131" s="31">
        <v>962.53099999999995</v>
      </c>
    </row>
    <row r="132" spans="1:5" x14ac:dyDescent="0.25">
      <c r="A132" s="28"/>
      <c r="B132" s="28" t="s">
        <v>304</v>
      </c>
      <c r="C132" s="28"/>
      <c r="D132" s="32" t="s">
        <v>305</v>
      </c>
      <c r="E132" s="31">
        <f>E133</f>
        <v>166.4</v>
      </c>
    </row>
    <row r="133" spans="1:5" x14ac:dyDescent="0.25">
      <c r="A133" s="28"/>
      <c r="B133" s="28" t="s">
        <v>306</v>
      </c>
      <c r="C133" s="28"/>
      <c r="D133" s="32" t="s">
        <v>307</v>
      </c>
      <c r="E133" s="31">
        <f>E134+E136</f>
        <v>166.4</v>
      </c>
    </row>
    <row r="134" spans="1:5" x14ac:dyDescent="0.25">
      <c r="A134" s="28"/>
      <c r="B134" s="28" t="s">
        <v>308</v>
      </c>
      <c r="C134" s="28"/>
      <c r="D134" s="32" t="s">
        <v>309</v>
      </c>
      <c r="E134" s="31">
        <f>E135</f>
        <v>161.4</v>
      </c>
    </row>
    <row r="135" spans="1:5" ht="26.4" x14ac:dyDescent="0.25">
      <c r="A135" s="28"/>
      <c r="B135" s="28"/>
      <c r="C135" s="22" t="s">
        <v>302</v>
      </c>
      <c r="D135" s="23" t="s">
        <v>303</v>
      </c>
      <c r="E135" s="31">
        <v>161.4</v>
      </c>
    </row>
    <row r="136" spans="1:5" x14ac:dyDescent="0.25">
      <c r="A136" s="28"/>
      <c r="B136" s="28" t="s">
        <v>310</v>
      </c>
      <c r="C136" s="28"/>
      <c r="D136" s="32" t="s">
        <v>311</v>
      </c>
      <c r="E136" s="31">
        <f>E137</f>
        <v>5</v>
      </c>
    </row>
    <row r="137" spans="1:5" ht="26.4" x14ac:dyDescent="0.25">
      <c r="A137" s="28"/>
      <c r="B137" s="28"/>
      <c r="C137" s="22" t="s">
        <v>302</v>
      </c>
      <c r="D137" s="23" t="s">
        <v>303</v>
      </c>
      <c r="E137" s="31">
        <v>5</v>
      </c>
    </row>
    <row r="138" spans="1:5" ht="15.75" customHeight="1" x14ac:dyDescent="0.25">
      <c r="A138" s="28"/>
      <c r="B138" s="29" t="s">
        <v>173</v>
      </c>
      <c r="C138" s="29"/>
      <c r="D138" s="30" t="s">
        <v>174</v>
      </c>
      <c r="E138" s="31">
        <f>E139</f>
        <v>1438.028</v>
      </c>
    </row>
    <row r="139" spans="1:5" x14ac:dyDescent="0.25">
      <c r="A139" s="28"/>
      <c r="B139" s="28" t="s">
        <v>312</v>
      </c>
      <c r="C139" s="28"/>
      <c r="D139" s="32" t="s">
        <v>313</v>
      </c>
      <c r="E139" s="31">
        <f>E140+E141</f>
        <v>1438.028</v>
      </c>
    </row>
    <row r="140" spans="1:5" ht="39.6" x14ac:dyDescent="0.25">
      <c r="A140" s="28"/>
      <c r="B140" s="28"/>
      <c r="C140" s="28" t="s">
        <v>6</v>
      </c>
      <c r="D140" s="33" t="s">
        <v>177</v>
      </c>
      <c r="E140" s="31">
        <v>1128</v>
      </c>
    </row>
    <row r="141" spans="1:5" x14ac:dyDescent="0.25">
      <c r="A141" s="28"/>
      <c r="B141" s="28"/>
      <c r="C141" s="28" t="s">
        <v>186</v>
      </c>
      <c r="D141" s="23" t="s">
        <v>187</v>
      </c>
      <c r="E141" s="31">
        <v>310.02800000000002</v>
      </c>
    </row>
    <row r="142" spans="1:5" ht="26.4" x14ac:dyDescent="0.25">
      <c r="A142" s="28"/>
      <c r="B142" s="29" t="s">
        <v>178</v>
      </c>
      <c r="C142" s="29"/>
      <c r="D142" s="30" t="s">
        <v>179</v>
      </c>
      <c r="E142" s="31">
        <f>E143+E145+E147</f>
        <v>1071.2740000000001</v>
      </c>
    </row>
    <row r="143" spans="1:5" x14ac:dyDescent="0.25">
      <c r="A143" s="28"/>
      <c r="B143" s="28" t="s">
        <v>314</v>
      </c>
      <c r="C143" s="28"/>
      <c r="D143" s="32" t="s">
        <v>705</v>
      </c>
      <c r="E143" s="31">
        <f>E144</f>
        <v>690.63300000000004</v>
      </c>
    </row>
    <row r="144" spans="1:5" x14ac:dyDescent="0.25">
      <c r="A144" s="28"/>
      <c r="B144" s="28"/>
      <c r="C144" s="28" t="s">
        <v>186</v>
      </c>
      <c r="D144" s="23" t="s">
        <v>187</v>
      </c>
      <c r="E144" s="31">
        <v>690.63300000000004</v>
      </c>
    </row>
    <row r="145" spans="1:5" ht="26.4" x14ac:dyDescent="0.25">
      <c r="A145" s="28"/>
      <c r="B145" s="28" t="s">
        <v>315</v>
      </c>
      <c r="C145" s="28"/>
      <c r="D145" s="32" t="s">
        <v>316</v>
      </c>
      <c r="E145" s="31">
        <f>E146</f>
        <v>315</v>
      </c>
    </row>
    <row r="146" spans="1:5" x14ac:dyDescent="0.25">
      <c r="A146" s="28"/>
      <c r="B146" s="28"/>
      <c r="C146" s="22" t="s">
        <v>255</v>
      </c>
      <c r="D146" s="23" t="s">
        <v>256</v>
      </c>
      <c r="E146" s="31">
        <v>315</v>
      </c>
    </row>
    <row r="147" spans="1:5" x14ac:dyDescent="0.25">
      <c r="A147" s="28"/>
      <c r="B147" s="28" t="s">
        <v>317</v>
      </c>
      <c r="C147" s="28"/>
      <c r="D147" s="32" t="s">
        <v>706</v>
      </c>
      <c r="E147" s="31">
        <f>E148</f>
        <v>65.641000000000005</v>
      </c>
    </row>
    <row r="148" spans="1:5" x14ac:dyDescent="0.25">
      <c r="A148" s="28"/>
      <c r="B148" s="28"/>
      <c r="C148" s="28" t="s">
        <v>186</v>
      </c>
      <c r="D148" s="23" t="s">
        <v>187</v>
      </c>
      <c r="E148" s="31">
        <v>65.641000000000005</v>
      </c>
    </row>
    <row r="149" spans="1:5" x14ac:dyDescent="0.25">
      <c r="A149" s="22" t="s">
        <v>318</v>
      </c>
      <c r="B149" s="22"/>
      <c r="C149" s="22"/>
      <c r="D149" s="23" t="s">
        <v>319</v>
      </c>
      <c r="E149" s="24">
        <f>E150</f>
        <v>1728.6</v>
      </c>
    </row>
    <row r="150" spans="1:5" s="36" customFormat="1" x14ac:dyDescent="0.25">
      <c r="A150" s="29" t="s">
        <v>320</v>
      </c>
      <c r="B150" s="29"/>
      <c r="C150" s="29"/>
      <c r="D150" s="26" t="s">
        <v>321</v>
      </c>
      <c r="E150" s="35">
        <f>E151</f>
        <v>1728.6</v>
      </c>
    </row>
    <row r="151" spans="1:5" x14ac:dyDescent="0.25">
      <c r="A151" s="28"/>
      <c r="B151" s="29" t="s">
        <v>190</v>
      </c>
      <c r="C151" s="29"/>
      <c r="D151" s="30" t="s">
        <v>191</v>
      </c>
      <c r="E151" s="31">
        <f>E152</f>
        <v>1728.6</v>
      </c>
    </row>
    <row r="152" spans="1:5" ht="26.4" x14ac:dyDescent="0.25">
      <c r="A152" s="28"/>
      <c r="B152" s="28" t="s">
        <v>192</v>
      </c>
      <c r="C152" s="28"/>
      <c r="D152" s="32" t="s">
        <v>193</v>
      </c>
      <c r="E152" s="31">
        <f>E153</f>
        <v>1728.6</v>
      </c>
    </row>
    <row r="153" spans="1:5" x14ac:dyDescent="0.25">
      <c r="A153" s="28"/>
      <c r="B153" s="28" t="s">
        <v>198</v>
      </c>
      <c r="C153" s="28"/>
      <c r="D153" s="32" t="s">
        <v>199</v>
      </c>
      <c r="E153" s="31">
        <f>E154</f>
        <v>1728.6</v>
      </c>
    </row>
    <row r="154" spans="1:5" ht="16.5" customHeight="1" x14ac:dyDescent="0.25">
      <c r="A154" s="28"/>
      <c r="B154" s="28" t="s">
        <v>322</v>
      </c>
      <c r="C154" s="28"/>
      <c r="D154" s="32" t="s">
        <v>323</v>
      </c>
      <c r="E154" s="31">
        <f>E155+E156</f>
        <v>1728.6</v>
      </c>
    </row>
    <row r="155" spans="1:5" ht="39.6" x14ac:dyDescent="0.25">
      <c r="A155" s="28"/>
      <c r="B155" s="28"/>
      <c r="C155" s="28" t="s">
        <v>6</v>
      </c>
      <c r="D155" s="33" t="s">
        <v>177</v>
      </c>
      <c r="E155" s="31">
        <v>1708.1</v>
      </c>
    </row>
    <row r="156" spans="1:5" x14ac:dyDescent="0.25">
      <c r="A156" s="28"/>
      <c r="B156" s="28"/>
      <c r="C156" s="28" t="s">
        <v>186</v>
      </c>
      <c r="D156" s="23" t="s">
        <v>187</v>
      </c>
      <c r="E156" s="31">
        <v>20.5</v>
      </c>
    </row>
    <row r="157" spans="1:5" outlineLevel="7" x14ac:dyDescent="0.25">
      <c r="A157" s="22" t="s">
        <v>324</v>
      </c>
      <c r="B157" s="22"/>
      <c r="C157" s="22"/>
      <c r="D157" s="23" t="s">
        <v>325</v>
      </c>
      <c r="E157" s="24">
        <f>E158+E165+E179</f>
        <v>12976.457</v>
      </c>
    </row>
    <row r="158" spans="1:5" s="36" customFormat="1" ht="26.4" x14ac:dyDescent="0.25">
      <c r="A158" s="29" t="s">
        <v>326</v>
      </c>
      <c r="B158" s="29"/>
      <c r="C158" s="29"/>
      <c r="D158" s="26" t="s">
        <v>327</v>
      </c>
      <c r="E158" s="35">
        <f>E159</f>
        <v>4345.9570000000003</v>
      </c>
    </row>
    <row r="159" spans="1:5" x14ac:dyDescent="0.25">
      <c r="A159" s="28"/>
      <c r="B159" s="29" t="s">
        <v>328</v>
      </c>
      <c r="C159" s="29"/>
      <c r="D159" s="30" t="s">
        <v>329</v>
      </c>
      <c r="E159" s="31">
        <f>E160</f>
        <v>4345.9570000000003</v>
      </c>
    </row>
    <row r="160" spans="1:5" ht="26.4" x14ac:dyDescent="0.25">
      <c r="A160" s="28"/>
      <c r="B160" s="28" t="s">
        <v>330</v>
      </c>
      <c r="C160" s="28"/>
      <c r="D160" s="32" t="s">
        <v>331</v>
      </c>
      <c r="E160" s="31">
        <f>E161</f>
        <v>4345.9570000000003</v>
      </c>
    </row>
    <row r="161" spans="1:5" ht="26.4" x14ac:dyDescent="0.25">
      <c r="A161" s="28"/>
      <c r="B161" s="28" t="s">
        <v>332</v>
      </c>
      <c r="C161" s="28"/>
      <c r="D161" s="32" t="s">
        <v>333</v>
      </c>
      <c r="E161" s="31">
        <f>E162</f>
        <v>4345.9570000000003</v>
      </c>
    </row>
    <row r="162" spans="1:5" x14ac:dyDescent="0.25">
      <c r="A162" s="28"/>
      <c r="B162" s="28" t="s">
        <v>334</v>
      </c>
      <c r="C162" s="28"/>
      <c r="D162" s="32" t="s">
        <v>285</v>
      </c>
      <c r="E162" s="31">
        <f>E163+E164</f>
        <v>4345.9570000000003</v>
      </c>
    </row>
    <row r="163" spans="1:5" ht="39.6" x14ac:dyDescent="0.25">
      <c r="A163" s="28"/>
      <c r="B163" s="28"/>
      <c r="C163" s="28" t="s">
        <v>6</v>
      </c>
      <c r="D163" s="33" t="s">
        <v>177</v>
      </c>
      <c r="E163" s="31">
        <v>3766.4369999999999</v>
      </c>
    </row>
    <row r="164" spans="1:5" x14ac:dyDescent="0.25">
      <c r="A164" s="28"/>
      <c r="B164" s="28"/>
      <c r="C164" s="28" t="s">
        <v>186</v>
      </c>
      <c r="D164" s="23" t="s">
        <v>187</v>
      </c>
      <c r="E164" s="31">
        <v>579.52</v>
      </c>
    </row>
    <row r="165" spans="1:5" s="36" customFormat="1" x14ac:dyDescent="0.25">
      <c r="A165" s="29" t="s">
        <v>335</v>
      </c>
      <c r="B165" s="29"/>
      <c r="C165" s="29"/>
      <c r="D165" s="26" t="s">
        <v>336</v>
      </c>
      <c r="E165" s="35">
        <f>E166</f>
        <v>8481.7000000000007</v>
      </c>
    </row>
    <row r="166" spans="1:5" x14ac:dyDescent="0.25">
      <c r="A166" s="28"/>
      <c r="B166" s="29" t="s">
        <v>328</v>
      </c>
      <c r="C166" s="29"/>
      <c r="D166" s="30" t="s">
        <v>329</v>
      </c>
      <c r="E166" s="31">
        <f>E167</f>
        <v>8481.7000000000007</v>
      </c>
    </row>
    <row r="167" spans="1:5" ht="26.4" x14ac:dyDescent="0.25">
      <c r="A167" s="28"/>
      <c r="B167" s="28" t="s">
        <v>337</v>
      </c>
      <c r="C167" s="28"/>
      <c r="D167" s="32" t="s">
        <v>338</v>
      </c>
      <c r="E167" s="31">
        <f>E168</f>
        <v>8481.7000000000007</v>
      </c>
    </row>
    <row r="168" spans="1:5" ht="26.4" x14ac:dyDescent="0.25">
      <c r="A168" s="28"/>
      <c r="B168" s="28" t="s">
        <v>339</v>
      </c>
      <c r="C168" s="28"/>
      <c r="D168" s="32" t="s">
        <v>340</v>
      </c>
      <c r="E168" s="31">
        <f>E169+E173+E177+E175</f>
        <v>8481.7000000000007</v>
      </c>
    </row>
    <row r="169" spans="1:5" x14ac:dyDescent="0.25">
      <c r="A169" s="28"/>
      <c r="B169" s="28" t="s">
        <v>341</v>
      </c>
      <c r="C169" s="28"/>
      <c r="D169" s="32" t="s">
        <v>285</v>
      </c>
      <c r="E169" s="31">
        <f>E170+E171+E172</f>
        <v>5820.2</v>
      </c>
    </row>
    <row r="170" spans="1:5" ht="39.6" x14ac:dyDescent="0.25">
      <c r="A170" s="28"/>
      <c r="B170" s="28"/>
      <c r="C170" s="28" t="s">
        <v>6</v>
      </c>
      <c r="D170" s="33" t="s">
        <v>177</v>
      </c>
      <c r="E170" s="125">
        <v>3789.2</v>
      </c>
    </row>
    <row r="171" spans="1:5" x14ac:dyDescent="0.25">
      <c r="A171" s="28"/>
      <c r="B171" s="28"/>
      <c r="C171" s="28" t="s">
        <v>186</v>
      </c>
      <c r="D171" s="23" t="s">
        <v>187</v>
      </c>
      <c r="E171" s="125">
        <v>1857.3</v>
      </c>
    </row>
    <row r="172" spans="1:5" x14ac:dyDescent="0.25">
      <c r="A172" s="28"/>
      <c r="B172" s="28"/>
      <c r="C172" s="22" t="s">
        <v>255</v>
      </c>
      <c r="D172" s="23" t="s">
        <v>256</v>
      </c>
      <c r="E172" s="125">
        <v>173.7</v>
      </c>
    </row>
    <row r="173" spans="1:5" x14ac:dyDescent="0.25">
      <c r="A173" s="28"/>
      <c r="B173" s="28" t="s">
        <v>342</v>
      </c>
      <c r="C173" s="28"/>
      <c r="D173" s="32" t="s">
        <v>778</v>
      </c>
      <c r="E173" s="31">
        <f>E174</f>
        <v>2014.5</v>
      </c>
    </row>
    <row r="174" spans="1:5" x14ac:dyDescent="0.25">
      <c r="A174" s="28"/>
      <c r="B174" s="28"/>
      <c r="C174" s="28" t="s">
        <v>186</v>
      </c>
      <c r="D174" s="23" t="s">
        <v>187</v>
      </c>
      <c r="E174" s="31">
        <v>2014.5</v>
      </c>
    </row>
    <row r="175" spans="1:5" ht="26.4" x14ac:dyDescent="0.25">
      <c r="A175" s="28"/>
      <c r="B175" s="28" t="s">
        <v>741</v>
      </c>
      <c r="C175" s="28"/>
      <c r="D175" s="23" t="s">
        <v>742</v>
      </c>
      <c r="E175" s="31">
        <f>E176</f>
        <v>184.6</v>
      </c>
    </row>
    <row r="176" spans="1:5" x14ac:dyDescent="0.25">
      <c r="A176" s="28"/>
      <c r="B176" s="28"/>
      <c r="C176" s="28" t="s">
        <v>186</v>
      </c>
      <c r="D176" s="23" t="s">
        <v>187</v>
      </c>
      <c r="E176" s="31">
        <v>184.6</v>
      </c>
    </row>
    <row r="177" spans="1:5" ht="26.4" x14ac:dyDescent="0.25">
      <c r="A177" s="28"/>
      <c r="B177" s="28" t="s">
        <v>683</v>
      </c>
      <c r="C177" s="28"/>
      <c r="D177" s="23" t="s">
        <v>433</v>
      </c>
      <c r="E177" s="31">
        <f>E178</f>
        <v>462.4</v>
      </c>
    </row>
    <row r="178" spans="1:5" x14ac:dyDescent="0.25">
      <c r="A178" s="28"/>
      <c r="B178" s="28"/>
      <c r="C178" s="28" t="s">
        <v>186</v>
      </c>
      <c r="D178" s="23" t="s">
        <v>187</v>
      </c>
      <c r="E178" s="31">
        <v>462.4</v>
      </c>
    </row>
    <row r="179" spans="1:5" s="36" customFormat="1" x14ac:dyDescent="0.25">
      <c r="A179" s="29" t="s">
        <v>343</v>
      </c>
      <c r="B179" s="29"/>
      <c r="C179" s="29"/>
      <c r="D179" s="26" t="s">
        <v>344</v>
      </c>
      <c r="E179" s="35">
        <f>E180</f>
        <v>148.80000000000001</v>
      </c>
    </row>
    <row r="180" spans="1:5" x14ac:dyDescent="0.25">
      <c r="A180" s="28"/>
      <c r="B180" s="29" t="s">
        <v>190</v>
      </c>
      <c r="C180" s="29"/>
      <c r="D180" s="30" t="s">
        <v>191</v>
      </c>
      <c r="E180" s="31">
        <f>E181</f>
        <v>148.80000000000001</v>
      </c>
    </row>
    <row r="181" spans="1:5" ht="26.4" x14ac:dyDescent="0.25">
      <c r="A181" s="28"/>
      <c r="B181" s="28" t="s">
        <v>192</v>
      </c>
      <c r="C181" s="28"/>
      <c r="D181" s="32" t="s">
        <v>193</v>
      </c>
      <c r="E181" s="31">
        <f>E182</f>
        <v>148.80000000000001</v>
      </c>
    </row>
    <row r="182" spans="1:5" x14ac:dyDescent="0.25">
      <c r="A182" s="28"/>
      <c r="B182" s="28" t="s">
        <v>198</v>
      </c>
      <c r="C182" s="28"/>
      <c r="D182" s="32" t="s">
        <v>199</v>
      </c>
      <c r="E182" s="31">
        <f>E183</f>
        <v>148.80000000000001</v>
      </c>
    </row>
    <row r="183" spans="1:5" ht="26.4" x14ac:dyDescent="0.25">
      <c r="A183" s="28"/>
      <c r="B183" s="28" t="s">
        <v>345</v>
      </c>
      <c r="C183" s="28"/>
      <c r="D183" s="32" t="s">
        <v>346</v>
      </c>
      <c r="E183" s="31">
        <f>E184</f>
        <v>148.80000000000001</v>
      </c>
    </row>
    <row r="184" spans="1:5" ht="39.6" x14ac:dyDescent="0.25">
      <c r="A184" s="28"/>
      <c r="B184" s="28"/>
      <c r="C184" s="28" t="s">
        <v>6</v>
      </c>
      <c r="D184" s="33" t="s">
        <v>177</v>
      </c>
      <c r="E184" s="31">
        <v>148.80000000000001</v>
      </c>
    </row>
    <row r="185" spans="1:5" outlineLevel="7" x14ac:dyDescent="0.25">
      <c r="A185" s="22" t="s">
        <v>347</v>
      </c>
      <c r="B185" s="22"/>
      <c r="C185" s="22"/>
      <c r="D185" s="33" t="s">
        <v>348</v>
      </c>
      <c r="E185" s="24">
        <f>E186+E192+E198+E215</f>
        <v>71903.600000000006</v>
      </c>
    </row>
    <row r="186" spans="1:5" s="36" customFormat="1" x14ac:dyDescent="0.25">
      <c r="A186" s="29" t="s">
        <v>355</v>
      </c>
      <c r="B186" s="29"/>
      <c r="C186" s="29"/>
      <c r="D186" s="26" t="s">
        <v>356</v>
      </c>
      <c r="E186" s="35">
        <f>E187</f>
        <v>300.39999999999998</v>
      </c>
    </row>
    <row r="187" spans="1:5" x14ac:dyDescent="0.25">
      <c r="A187" s="28"/>
      <c r="B187" s="29" t="s">
        <v>328</v>
      </c>
      <c r="C187" s="29"/>
      <c r="D187" s="30" t="s">
        <v>329</v>
      </c>
      <c r="E187" s="31">
        <f>E188</f>
        <v>300.39999999999998</v>
      </c>
    </row>
    <row r="188" spans="1:5" ht="26.4" x14ac:dyDescent="0.25">
      <c r="A188" s="28"/>
      <c r="B188" s="28" t="s">
        <v>337</v>
      </c>
      <c r="C188" s="28"/>
      <c r="D188" s="32" t="s">
        <v>338</v>
      </c>
      <c r="E188" s="31">
        <f>E189</f>
        <v>300.39999999999998</v>
      </c>
    </row>
    <row r="189" spans="1:5" ht="26.4" x14ac:dyDescent="0.25">
      <c r="A189" s="28"/>
      <c r="B189" s="28" t="s">
        <v>357</v>
      </c>
      <c r="C189" s="28"/>
      <c r="D189" s="32" t="s">
        <v>358</v>
      </c>
      <c r="E189" s="31">
        <f>E190</f>
        <v>300.39999999999998</v>
      </c>
    </row>
    <row r="190" spans="1:5" x14ac:dyDescent="0.25">
      <c r="A190" s="28"/>
      <c r="B190" s="28" t="s">
        <v>359</v>
      </c>
      <c r="C190" s="28"/>
      <c r="D190" s="32" t="s">
        <v>360</v>
      </c>
      <c r="E190" s="31">
        <f>E191</f>
        <v>300.39999999999998</v>
      </c>
    </row>
    <row r="191" spans="1:5" x14ac:dyDescent="0.25">
      <c r="A191" s="28"/>
      <c r="B191" s="28"/>
      <c r="C191" s="28" t="s">
        <v>186</v>
      </c>
      <c r="D191" s="23" t="s">
        <v>187</v>
      </c>
      <c r="E191" s="31">
        <v>300.39999999999998</v>
      </c>
    </row>
    <row r="192" spans="1:5" s="36" customFormat="1" x14ac:dyDescent="0.25">
      <c r="A192" s="29" t="s">
        <v>361</v>
      </c>
      <c r="B192" s="29"/>
      <c r="C192" s="29"/>
      <c r="D192" s="26" t="s">
        <v>362</v>
      </c>
      <c r="E192" s="35">
        <f>E193</f>
        <v>4484.8</v>
      </c>
    </row>
    <row r="193" spans="1:5" ht="15.75" customHeight="1" x14ac:dyDescent="0.25">
      <c r="A193" s="28"/>
      <c r="B193" s="29" t="s">
        <v>204</v>
      </c>
      <c r="C193" s="29"/>
      <c r="D193" s="30" t="s">
        <v>205</v>
      </c>
      <c r="E193" s="31">
        <f>E194</f>
        <v>4484.8</v>
      </c>
    </row>
    <row r="194" spans="1:5" x14ac:dyDescent="0.25">
      <c r="A194" s="28"/>
      <c r="B194" s="28" t="s">
        <v>206</v>
      </c>
      <c r="C194" s="28"/>
      <c r="D194" s="32" t="s">
        <v>207</v>
      </c>
      <c r="E194" s="31">
        <f>E195</f>
        <v>4484.8</v>
      </c>
    </row>
    <row r="195" spans="1:5" ht="14.25" customHeight="1" x14ac:dyDescent="0.25">
      <c r="A195" s="28"/>
      <c r="B195" s="28" t="s">
        <v>363</v>
      </c>
      <c r="C195" s="28"/>
      <c r="D195" s="32" t="s">
        <v>364</v>
      </c>
      <c r="E195" s="31">
        <f>E196</f>
        <v>4484.8</v>
      </c>
    </row>
    <row r="196" spans="1:5" ht="26.4" x14ac:dyDescent="0.25">
      <c r="A196" s="28"/>
      <c r="B196" s="28" t="s">
        <v>365</v>
      </c>
      <c r="C196" s="28"/>
      <c r="D196" s="32" t="s">
        <v>366</v>
      </c>
      <c r="E196" s="31">
        <f>E197</f>
        <v>4484.8</v>
      </c>
    </row>
    <row r="197" spans="1:5" x14ac:dyDescent="0.25">
      <c r="A197" s="28"/>
      <c r="B197" s="28"/>
      <c r="C197" s="28" t="s">
        <v>186</v>
      </c>
      <c r="D197" s="23" t="s">
        <v>187</v>
      </c>
      <c r="E197" s="31">
        <v>4484.8</v>
      </c>
    </row>
    <row r="198" spans="1:5" s="36" customFormat="1" x14ac:dyDescent="0.25">
      <c r="A198" s="29" t="s">
        <v>367</v>
      </c>
      <c r="B198" s="29"/>
      <c r="C198" s="29"/>
      <c r="D198" s="26" t="s">
        <v>368</v>
      </c>
      <c r="E198" s="35">
        <f>E199</f>
        <v>64441.500000000007</v>
      </c>
    </row>
    <row r="199" spans="1:5" ht="17.25" customHeight="1" x14ac:dyDescent="0.25">
      <c r="A199" s="28"/>
      <c r="B199" s="29" t="s">
        <v>204</v>
      </c>
      <c r="C199" s="29"/>
      <c r="D199" s="30" t="s">
        <v>205</v>
      </c>
      <c r="E199" s="31">
        <f>E200</f>
        <v>64441.500000000007</v>
      </c>
    </row>
    <row r="200" spans="1:5" ht="26.4" x14ac:dyDescent="0.25">
      <c r="A200" s="28"/>
      <c r="B200" s="28" t="s">
        <v>369</v>
      </c>
      <c r="C200" s="28"/>
      <c r="D200" s="32" t="s">
        <v>370</v>
      </c>
      <c r="E200" s="31">
        <f>E201+E206</f>
        <v>64441.500000000007</v>
      </c>
    </row>
    <row r="201" spans="1:5" x14ac:dyDescent="0.25">
      <c r="A201" s="28"/>
      <c r="B201" s="28" t="s">
        <v>371</v>
      </c>
      <c r="C201" s="28"/>
      <c r="D201" s="32" t="s">
        <v>372</v>
      </c>
      <c r="E201" s="31">
        <f>E202+E204</f>
        <v>15813.4</v>
      </c>
    </row>
    <row r="202" spans="1:5" x14ac:dyDescent="0.25">
      <c r="A202" s="28"/>
      <c r="B202" s="28" t="s">
        <v>373</v>
      </c>
      <c r="C202" s="28"/>
      <c r="D202" s="32" t="s">
        <v>374</v>
      </c>
      <c r="E202" s="31">
        <f>E203</f>
        <v>30</v>
      </c>
    </row>
    <row r="203" spans="1:5" x14ac:dyDescent="0.25">
      <c r="A203" s="28"/>
      <c r="B203" s="28"/>
      <c r="C203" s="28" t="s">
        <v>186</v>
      </c>
      <c r="D203" s="23" t="s">
        <v>187</v>
      </c>
      <c r="E203" s="31">
        <v>30</v>
      </c>
    </row>
    <row r="204" spans="1:5" ht="26.4" x14ac:dyDescent="0.25">
      <c r="A204" s="28"/>
      <c r="B204" s="28" t="s">
        <v>375</v>
      </c>
      <c r="C204" s="28"/>
      <c r="D204" s="32" t="s">
        <v>376</v>
      </c>
      <c r="E204" s="31">
        <f>E205</f>
        <v>15783.4</v>
      </c>
    </row>
    <row r="205" spans="1:5" x14ac:dyDescent="0.25">
      <c r="A205" s="28"/>
      <c r="B205" s="28"/>
      <c r="C205" s="28" t="s">
        <v>186</v>
      </c>
      <c r="D205" s="23" t="s">
        <v>187</v>
      </c>
      <c r="E205" s="31">
        <v>15783.4</v>
      </c>
    </row>
    <row r="206" spans="1:5" ht="16.5" customHeight="1" x14ac:dyDescent="0.25">
      <c r="A206" s="28"/>
      <c r="B206" s="28" t="s">
        <v>377</v>
      </c>
      <c r="C206" s="28"/>
      <c r="D206" s="32" t="s">
        <v>378</v>
      </c>
      <c r="E206" s="31">
        <f>E207+E212</f>
        <v>48628.100000000006</v>
      </c>
    </row>
    <row r="207" spans="1:5" ht="26.4" x14ac:dyDescent="0.25">
      <c r="A207" s="28"/>
      <c r="B207" s="28" t="s">
        <v>379</v>
      </c>
      <c r="C207" s="28"/>
      <c r="D207" s="32" t="s">
        <v>380</v>
      </c>
      <c r="E207" s="31">
        <f>E208+E210</f>
        <v>48301.8</v>
      </c>
    </row>
    <row r="208" spans="1:5" ht="26.4" x14ac:dyDescent="0.25">
      <c r="A208" s="28"/>
      <c r="B208" s="28" t="s">
        <v>381</v>
      </c>
      <c r="C208" s="28"/>
      <c r="D208" s="32" t="s">
        <v>382</v>
      </c>
      <c r="E208" s="31">
        <f>E209</f>
        <v>44357.3</v>
      </c>
    </row>
    <row r="209" spans="1:5" ht="26.4" x14ac:dyDescent="0.25">
      <c r="A209" s="28"/>
      <c r="B209" s="28"/>
      <c r="C209" s="28" t="s">
        <v>302</v>
      </c>
      <c r="D209" s="23" t="s">
        <v>303</v>
      </c>
      <c r="E209" s="31">
        <v>44357.3</v>
      </c>
    </row>
    <row r="210" spans="1:5" x14ac:dyDescent="0.25">
      <c r="A210" s="28"/>
      <c r="B210" s="28" t="s">
        <v>743</v>
      </c>
      <c r="C210" s="28"/>
      <c r="D210" s="23" t="s">
        <v>374</v>
      </c>
      <c r="E210" s="31">
        <f>E211</f>
        <v>3944.5</v>
      </c>
    </row>
    <row r="211" spans="1:5" x14ac:dyDescent="0.25">
      <c r="A211" s="28"/>
      <c r="B211" s="28"/>
      <c r="C211" s="28" t="s">
        <v>186</v>
      </c>
      <c r="D211" s="23" t="s">
        <v>187</v>
      </c>
      <c r="E211" s="31">
        <v>3944.5</v>
      </c>
    </row>
    <row r="212" spans="1:5" ht="26.4" x14ac:dyDescent="0.25">
      <c r="A212" s="28"/>
      <c r="B212" s="28" t="s">
        <v>383</v>
      </c>
      <c r="C212" s="28"/>
      <c r="D212" s="32" t="s">
        <v>384</v>
      </c>
      <c r="E212" s="31">
        <f>E213</f>
        <v>326.3</v>
      </c>
    </row>
    <row r="213" spans="1:5" ht="26.4" x14ac:dyDescent="0.25">
      <c r="A213" s="28"/>
      <c r="B213" s="28" t="s">
        <v>385</v>
      </c>
      <c r="C213" s="28"/>
      <c r="D213" s="32" t="s">
        <v>386</v>
      </c>
      <c r="E213" s="31">
        <f>E214</f>
        <v>326.3</v>
      </c>
    </row>
    <row r="214" spans="1:5" x14ac:dyDescent="0.25">
      <c r="A214" s="28"/>
      <c r="B214" s="28"/>
      <c r="C214" s="28" t="s">
        <v>186</v>
      </c>
      <c r="D214" s="23" t="s">
        <v>187</v>
      </c>
      <c r="E214" s="31">
        <v>326.3</v>
      </c>
    </row>
    <row r="215" spans="1:5" s="36" customFormat="1" x14ac:dyDescent="0.25">
      <c r="A215" s="29" t="s">
        <v>387</v>
      </c>
      <c r="B215" s="29"/>
      <c r="C215" s="29"/>
      <c r="D215" s="26" t="s">
        <v>388</v>
      </c>
      <c r="E215" s="35">
        <f>E216+E224</f>
        <v>2676.9</v>
      </c>
    </row>
    <row r="216" spans="1:5" ht="26.4" x14ac:dyDescent="0.25">
      <c r="A216" s="28"/>
      <c r="B216" s="29" t="s">
        <v>389</v>
      </c>
      <c r="C216" s="29"/>
      <c r="D216" s="30" t="s">
        <v>390</v>
      </c>
      <c r="E216" s="31">
        <f>E217</f>
        <v>99.6</v>
      </c>
    </row>
    <row r="217" spans="1:5" x14ac:dyDescent="0.25">
      <c r="A217" s="28"/>
      <c r="B217" s="28" t="s">
        <v>391</v>
      </c>
      <c r="C217" s="28"/>
      <c r="D217" s="32" t="s">
        <v>392</v>
      </c>
      <c r="E217" s="31">
        <f>E218+E221</f>
        <v>99.6</v>
      </c>
    </row>
    <row r="218" spans="1:5" x14ac:dyDescent="0.25">
      <c r="A218" s="28"/>
      <c r="B218" s="28" t="s">
        <v>393</v>
      </c>
      <c r="C218" s="28"/>
      <c r="D218" s="32" t="s">
        <v>394</v>
      </c>
      <c r="E218" s="31">
        <f>E219</f>
        <v>65.3</v>
      </c>
    </row>
    <row r="219" spans="1:5" x14ac:dyDescent="0.25">
      <c r="A219" s="28"/>
      <c r="B219" s="28" t="s">
        <v>395</v>
      </c>
      <c r="C219" s="28"/>
      <c r="D219" s="32" t="s">
        <v>396</v>
      </c>
      <c r="E219" s="31">
        <f>E220</f>
        <v>65.3</v>
      </c>
    </row>
    <row r="220" spans="1:5" x14ac:dyDescent="0.25">
      <c r="A220" s="28"/>
      <c r="B220" s="28"/>
      <c r="C220" s="28" t="s">
        <v>186</v>
      </c>
      <c r="D220" s="23" t="s">
        <v>187</v>
      </c>
      <c r="E220" s="31">
        <v>65.3</v>
      </c>
    </row>
    <row r="221" spans="1:5" ht="26.4" x14ac:dyDescent="0.25">
      <c r="A221" s="28"/>
      <c r="B221" s="28" t="s">
        <v>397</v>
      </c>
      <c r="C221" s="28"/>
      <c r="D221" s="32" t="s">
        <v>398</v>
      </c>
      <c r="E221" s="31">
        <f>E222</f>
        <v>34.299999999999997</v>
      </c>
    </row>
    <row r="222" spans="1:5" ht="39.6" x14ac:dyDescent="0.25">
      <c r="A222" s="28"/>
      <c r="B222" s="28" t="s">
        <v>399</v>
      </c>
      <c r="C222" s="28"/>
      <c r="D222" s="32" t="s">
        <v>400</v>
      </c>
      <c r="E222" s="31">
        <f>E223</f>
        <v>34.299999999999997</v>
      </c>
    </row>
    <row r="223" spans="1:5" x14ac:dyDescent="0.25">
      <c r="A223" s="28"/>
      <c r="B223" s="28"/>
      <c r="C223" s="22" t="s">
        <v>255</v>
      </c>
      <c r="D223" s="23" t="s">
        <v>256</v>
      </c>
      <c r="E223" s="31">
        <v>34.299999999999997</v>
      </c>
    </row>
    <row r="224" spans="1:5" ht="26.4" x14ac:dyDescent="0.25">
      <c r="A224" s="28"/>
      <c r="B224" s="29" t="s">
        <v>239</v>
      </c>
      <c r="C224" s="29"/>
      <c r="D224" s="30" t="s">
        <v>240</v>
      </c>
      <c r="E224" s="31">
        <f>E225</f>
        <v>2577.3000000000002</v>
      </c>
    </row>
    <row r="225" spans="1:5" x14ac:dyDescent="0.25">
      <c r="A225" s="28"/>
      <c r="B225" s="28" t="s">
        <v>241</v>
      </c>
      <c r="C225" s="28"/>
      <c r="D225" s="32" t="s">
        <v>242</v>
      </c>
      <c r="E225" s="31">
        <f>E226</f>
        <v>2577.3000000000002</v>
      </c>
    </row>
    <row r="226" spans="1:5" ht="26.4" x14ac:dyDescent="0.25">
      <c r="A226" s="28"/>
      <c r="B226" s="28" t="s">
        <v>243</v>
      </c>
      <c r="C226" s="28"/>
      <c r="D226" s="32" t="s">
        <v>244</v>
      </c>
      <c r="E226" s="31">
        <f>E227</f>
        <v>2577.3000000000002</v>
      </c>
    </row>
    <row r="227" spans="1:5" x14ac:dyDescent="0.25">
      <c r="A227" s="28"/>
      <c r="B227" s="28" t="s">
        <v>744</v>
      </c>
      <c r="C227" s="22"/>
      <c r="D227" s="23" t="s">
        <v>745</v>
      </c>
      <c r="E227" s="31">
        <f>E228</f>
        <v>2577.3000000000002</v>
      </c>
    </row>
    <row r="228" spans="1:5" x14ac:dyDescent="0.25">
      <c r="A228" s="28"/>
      <c r="B228" s="28"/>
      <c r="C228" s="28" t="s">
        <v>186</v>
      </c>
      <c r="D228" s="23" t="s">
        <v>187</v>
      </c>
      <c r="E228" s="31">
        <v>2577.3000000000002</v>
      </c>
    </row>
    <row r="229" spans="1:5" outlineLevel="7" x14ac:dyDescent="0.25">
      <c r="A229" s="22" t="s">
        <v>403</v>
      </c>
      <c r="B229" s="22"/>
      <c r="C229" s="22"/>
      <c r="D229" s="23" t="s">
        <v>404</v>
      </c>
      <c r="E229" s="24">
        <f>E230+E252+E272+E314</f>
        <v>68155.600000000006</v>
      </c>
    </row>
    <row r="230" spans="1:5" s="36" customFormat="1" x14ac:dyDescent="0.25">
      <c r="A230" s="29" t="s">
        <v>405</v>
      </c>
      <c r="B230" s="29"/>
      <c r="C230" s="29"/>
      <c r="D230" s="26" t="s">
        <v>406</v>
      </c>
      <c r="E230" s="35">
        <f>E231+E241</f>
        <v>8165.7999999999993</v>
      </c>
    </row>
    <row r="231" spans="1:5" ht="26.4" x14ac:dyDescent="0.25">
      <c r="A231" s="28"/>
      <c r="B231" s="29" t="s">
        <v>349</v>
      </c>
      <c r="C231" s="29"/>
      <c r="D231" s="30" t="s">
        <v>350</v>
      </c>
      <c r="E231" s="31">
        <f>E232</f>
        <v>1369.3999999999999</v>
      </c>
    </row>
    <row r="232" spans="1:5" x14ac:dyDescent="0.25">
      <c r="A232" s="28"/>
      <c r="B232" s="28" t="s">
        <v>407</v>
      </c>
      <c r="C232" s="28"/>
      <c r="D232" s="32" t="s">
        <v>408</v>
      </c>
      <c r="E232" s="31">
        <f>E236+E233</f>
        <v>1369.3999999999999</v>
      </c>
    </row>
    <row r="233" spans="1:5" x14ac:dyDescent="0.25">
      <c r="A233" s="28"/>
      <c r="B233" s="104" t="s">
        <v>686</v>
      </c>
      <c r="C233" s="105"/>
      <c r="D233" s="106" t="s">
        <v>684</v>
      </c>
      <c r="E233" s="31">
        <f>E234</f>
        <v>460.3</v>
      </c>
    </row>
    <row r="234" spans="1:5" x14ac:dyDescent="0.25">
      <c r="A234" s="28"/>
      <c r="B234" s="104" t="s">
        <v>687</v>
      </c>
      <c r="C234" s="105"/>
      <c r="D234" s="106" t="s">
        <v>685</v>
      </c>
      <c r="E234" s="31">
        <f>E235</f>
        <v>460.3</v>
      </c>
    </row>
    <row r="235" spans="1:5" x14ac:dyDescent="0.25">
      <c r="A235" s="28"/>
      <c r="B235" s="104"/>
      <c r="C235" s="105" t="s">
        <v>186</v>
      </c>
      <c r="D235" s="106" t="s">
        <v>187</v>
      </c>
      <c r="E235" s="31">
        <v>460.3</v>
      </c>
    </row>
    <row r="236" spans="1:5" ht="26.4" x14ac:dyDescent="0.25">
      <c r="A236" s="28"/>
      <c r="B236" s="28" t="s">
        <v>409</v>
      </c>
      <c r="C236" s="28"/>
      <c r="D236" s="32" t="s">
        <v>410</v>
      </c>
      <c r="E236" s="31">
        <f>E237+E239</f>
        <v>909.09999999999991</v>
      </c>
    </row>
    <row r="237" spans="1:5" ht="26.4" x14ac:dyDescent="0.25">
      <c r="A237" s="28"/>
      <c r="B237" s="28" t="s">
        <v>411</v>
      </c>
      <c r="C237" s="28"/>
      <c r="D237" s="32" t="s">
        <v>412</v>
      </c>
      <c r="E237" s="31">
        <f>E238</f>
        <v>529.9</v>
      </c>
    </row>
    <row r="238" spans="1:5" x14ac:dyDescent="0.25">
      <c r="A238" s="28"/>
      <c r="B238" s="28"/>
      <c r="C238" s="28" t="s">
        <v>186</v>
      </c>
      <c r="D238" s="23" t="s">
        <v>187</v>
      </c>
      <c r="E238" s="31">
        <v>529.9</v>
      </c>
    </row>
    <row r="239" spans="1:5" ht="26.4" x14ac:dyDescent="0.25">
      <c r="A239" s="28"/>
      <c r="B239" s="28" t="s">
        <v>413</v>
      </c>
      <c r="C239" s="28"/>
      <c r="D239" s="32" t="s">
        <v>414</v>
      </c>
      <c r="E239" s="31">
        <f>E240</f>
        <v>379.2</v>
      </c>
    </row>
    <row r="240" spans="1:5" x14ac:dyDescent="0.25">
      <c r="A240" s="28"/>
      <c r="B240" s="28"/>
      <c r="C240" s="28" t="s">
        <v>186</v>
      </c>
      <c r="D240" s="23" t="s">
        <v>187</v>
      </c>
      <c r="E240" s="31">
        <v>379.2</v>
      </c>
    </row>
    <row r="241" spans="1:5" ht="26.4" x14ac:dyDescent="0.25">
      <c r="A241" s="28"/>
      <c r="B241" s="29" t="s">
        <v>239</v>
      </c>
      <c r="C241" s="29"/>
      <c r="D241" s="30" t="s">
        <v>240</v>
      </c>
      <c r="E241" s="31">
        <f>E242+E246</f>
        <v>6796.4</v>
      </c>
    </row>
    <row r="242" spans="1:5" x14ac:dyDescent="0.25">
      <c r="A242" s="28"/>
      <c r="B242" s="28" t="s">
        <v>249</v>
      </c>
      <c r="C242" s="28"/>
      <c r="D242" s="32" t="s">
        <v>250</v>
      </c>
      <c r="E242" s="31">
        <f>E243</f>
        <v>2024.6</v>
      </c>
    </row>
    <row r="243" spans="1:5" x14ac:dyDescent="0.25">
      <c r="A243" s="28"/>
      <c r="B243" s="28" t="s">
        <v>251</v>
      </c>
      <c r="C243" s="28"/>
      <c r="D243" s="32" t="s">
        <v>252</v>
      </c>
      <c r="E243" s="31">
        <f>E244</f>
        <v>2024.6</v>
      </c>
    </row>
    <row r="244" spans="1:5" ht="26.4" x14ac:dyDescent="0.25">
      <c r="A244" s="28"/>
      <c r="B244" s="28" t="s">
        <v>415</v>
      </c>
      <c r="C244" s="28"/>
      <c r="D244" s="32" t="s">
        <v>416</v>
      </c>
      <c r="E244" s="31">
        <f>E245</f>
        <v>2024.6</v>
      </c>
    </row>
    <row r="245" spans="1:5" x14ac:dyDescent="0.25">
      <c r="A245" s="28"/>
      <c r="B245" s="28"/>
      <c r="C245" s="22" t="s">
        <v>255</v>
      </c>
      <c r="D245" s="23" t="s">
        <v>256</v>
      </c>
      <c r="E245" s="31">
        <v>2024.6</v>
      </c>
    </row>
    <row r="246" spans="1:5" ht="26.25" customHeight="1" x14ac:dyDescent="0.25">
      <c r="A246" s="28"/>
      <c r="B246" s="28" t="s">
        <v>261</v>
      </c>
      <c r="C246" s="28"/>
      <c r="D246" s="32" t="s">
        <v>262</v>
      </c>
      <c r="E246" s="31">
        <f>E247</f>
        <v>4771.8</v>
      </c>
    </row>
    <row r="247" spans="1:5" ht="26.4" x14ac:dyDescent="0.25">
      <c r="A247" s="28"/>
      <c r="B247" s="28" t="s">
        <v>417</v>
      </c>
      <c r="C247" s="28"/>
      <c r="D247" s="32" t="s">
        <v>418</v>
      </c>
      <c r="E247" s="31">
        <f>E250+E248</f>
        <v>4771.8</v>
      </c>
    </row>
    <row r="248" spans="1:5" x14ac:dyDescent="0.25">
      <c r="A248" s="28"/>
      <c r="B248" s="28" t="s">
        <v>746</v>
      </c>
      <c r="C248" s="28"/>
      <c r="D248" s="32" t="s">
        <v>747</v>
      </c>
      <c r="E248" s="31">
        <f>E249</f>
        <v>942.1</v>
      </c>
    </row>
    <row r="249" spans="1:5" x14ac:dyDescent="0.25">
      <c r="A249" s="28"/>
      <c r="B249" s="28"/>
      <c r="C249" s="28" t="s">
        <v>419</v>
      </c>
      <c r="D249" s="32" t="s">
        <v>420</v>
      </c>
      <c r="E249" s="31">
        <v>942.1</v>
      </c>
    </row>
    <row r="250" spans="1:5" ht="26.4" x14ac:dyDescent="0.25">
      <c r="A250" s="28"/>
      <c r="B250" s="28" t="s">
        <v>748</v>
      </c>
      <c r="C250" s="28"/>
      <c r="D250" s="32" t="s">
        <v>749</v>
      </c>
      <c r="E250" s="31">
        <f>E251</f>
        <v>3829.7</v>
      </c>
    </row>
    <row r="251" spans="1:5" x14ac:dyDescent="0.25">
      <c r="A251" s="28"/>
      <c r="B251" s="28"/>
      <c r="C251" s="22" t="s">
        <v>255</v>
      </c>
      <c r="D251" s="23" t="s">
        <v>256</v>
      </c>
      <c r="E251" s="31">
        <v>3829.7</v>
      </c>
    </row>
    <row r="252" spans="1:5" s="36" customFormat="1" x14ac:dyDescent="0.25">
      <c r="A252" s="29" t="s">
        <v>421</v>
      </c>
      <c r="B252" s="29"/>
      <c r="C252" s="29"/>
      <c r="D252" s="26" t="s">
        <v>422</v>
      </c>
      <c r="E252" s="35">
        <f>E253+E267</f>
        <v>14017.000000000002</v>
      </c>
    </row>
    <row r="253" spans="1:5" ht="26.4" x14ac:dyDescent="0.25">
      <c r="A253" s="28"/>
      <c r="B253" s="29" t="s">
        <v>349</v>
      </c>
      <c r="C253" s="29"/>
      <c r="D253" s="30" t="s">
        <v>350</v>
      </c>
      <c r="E253" s="31">
        <f>E254</f>
        <v>12773.400000000001</v>
      </c>
    </row>
    <row r="254" spans="1:5" x14ac:dyDescent="0.25">
      <c r="A254" s="28"/>
      <c r="B254" s="28" t="s">
        <v>423</v>
      </c>
      <c r="C254" s="28"/>
      <c r="D254" s="32" t="s">
        <v>424</v>
      </c>
      <c r="E254" s="31">
        <f>E255</f>
        <v>12773.400000000001</v>
      </c>
    </row>
    <row r="255" spans="1:5" ht="26.4" x14ac:dyDescent="0.25">
      <c r="A255" s="28"/>
      <c r="B255" s="28" t="s">
        <v>425</v>
      </c>
      <c r="C255" s="28"/>
      <c r="D255" s="32" t="s">
        <v>426</v>
      </c>
      <c r="E255" s="31">
        <f>E256+E258+E260+E265+E262</f>
        <v>12773.400000000001</v>
      </c>
    </row>
    <row r="256" spans="1:5" x14ac:dyDescent="0.25">
      <c r="A256" s="28"/>
      <c r="B256" s="28" t="s">
        <v>427</v>
      </c>
      <c r="C256" s="28"/>
      <c r="D256" s="32" t="s">
        <v>428</v>
      </c>
      <c r="E256" s="31">
        <f>E257</f>
        <v>124.7</v>
      </c>
    </row>
    <row r="257" spans="1:5" x14ac:dyDescent="0.25">
      <c r="A257" s="28"/>
      <c r="B257" s="28"/>
      <c r="C257" s="28" t="s">
        <v>186</v>
      </c>
      <c r="D257" s="23" t="s">
        <v>187</v>
      </c>
      <c r="E257" s="31">
        <v>124.7</v>
      </c>
    </row>
    <row r="258" spans="1:5" x14ac:dyDescent="0.25">
      <c r="A258" s="28"/>
      <c r="B258" s="28" t="s">
        <v>429</v>
      </c>
      <c r="C258" s="28"/>
      <c r="D258" s="32" t="s">
        <v>430</v>
      </c>
      <c r="E258" s="31">
        <f>E259</f>
        <v>455.9</v>
      </c>
    </row>
    <row r="259" spans="1:5" x14ac:dyDescent="0.25">
      <c r="A259" s="28"/>
      <c r="B259" s="28"/>
      <c r="C259" s="28" t="s">
        <v>186</v>
      </c>
      <c r="D259" s="23" t="s">
        <v>187</v>
      </c>
      <c r="E259" s="31">
        <v>455.9</v>
      </c>
    </row>
    <row r="260" spans="1:5" x14ac:dyDescent="0.25">
      <c r="A260" s="28"/>
      <c r="B260" s="28" t="s">
        <v>431</v>
      </c>
      <c r="C260" s="28"/>
      <c r="D260" s="32" t="s">
        <v>432</v>
      </c>
      <c r="E260" s="31">
        <f>E261</f>
        <v>72.400000000000006</v>
      </c>
    </row>
    <row r="261" spans="1:5" x14ac:dyDescent="0.25">
      <c r="A261" s="28"/>
      <c r="B261" s="28"/>
      <c r="C261" s="28" t="s">
        <v>186</v>
      </c>
      <c r="D261" s="23" t="s">
        <v>187</v>
      </c>
      <c r="E261" s="31">
        <v>72.400000000000006</v>
      </c>
    </row>
    <row r="262" spans="1:5" x14ac:dyDescent="0.25">
      <c r="A262" s="28"/>
      <c r="B262" s="28" t="s">
        <v>750</v>
      </c>
      <c r="C262" s="28"/>
      <c r="D262" s="23" t="s">
        <v>436</v>
      </c>
      <c r="E262" s="31">
        <f>E263+E264</f>
        <v>6115.3</v>
      </c>
    </row>
    <row r="263" spans="1:5" x14ac:dyDescent="0.25">
      <c r="A263" s="28"/>
      <c r="B263" s="28"/>
      <c r="C263" s="28" t="s">
        <v>186</v>
      </c>
      <c r="D263" s="23" t="s">
        <v>187</v>
      </c>
      <c r="E263" s="31">
        <v>1435.5</v>
      </c>
    </row>
    <row r="264" spans="1:5" x14ac:dyDescent="0.25">
      <c r="A264" s="28"/>
      <c r="B264" s="28"/>
      <c r="C264" s="28" t="s">
        <v>419</v>
      </c>
      <c r="D264" s="32" t="s">
        <v>420</v>
      </c>
      <c r="E264" s="31">
        <v>4679.8</v>
      </c>
    </row>
    <row r="265" spans="1:5" ht="26.4" x14ac:dyDescent="0.25">
      <c r="A265" s="28"/>
      <c r="B265" s="28" t="s">
        <v>434</v>
      </c>
      <c r="C265" s="28"/>
      <c r="D265" s="32" t="s">
        <v>435</v>
      </c>
      <c r="E265" s="31">
        <f>E266</f>
        <v>6005.1</v>
      </c>
    </row>
    <row r="266" spans="1:5" x14ac:dyDescent="0.25">
      <c r="A266" s="28"/>
      <c r="B266" s="28"/>
      <c r="C266" s="28" t="s">
        <v>419</v>
      </c>
      <c r="D266" s="32" t="s">
        <v>420</v>
      </c>
      <c r="E266" s="31">
        <v>6005.1</v>
      </c>
    </row>
    <row r="267" spans="1:5" ht="26.4" x14ac:dyDescent="0.25">
      <c r="A267" s="28"/>
      <c r="B267" s="109" t="s">
        <v>218</v>
      </c>
      <c r="C267" s="110"/>
      <c r="D267" s="111" t="s">
        <v>219</v>
      </c>
      <c r="E267" s="31">
        <f>E268</f>
        <v>1243.5999999999999</v>
      </c>
    </row>
    <row r="268" spans="1:5" ht="26.4" x14ac:dyDescent="0.25">
      <c r="A268" s="28"/>
      <c r="B268" s="112" t="s">
        <v>274</v>
      </c>
      <c r="C268" s="110"/>
      <c r="D268" s="113" t="s">
        <v>688</v>
      </c>
      <c r="E268" s="31">
        <f>E269</f>
        <v>1243.5999999999999</v>
      </c>
    </row>
    <row r="269" spans="1:5" x14ac:dyDescent="0.25">
      <c r="A269" s="28"/>
      <c r="B269" s="112" t="s">
        <v>276</v>
      </c>
      <c r="C269" s="101"/>
      <c r="D269" s="102" t="s">
        <v>277</v>
      </c>
      <c r="E269" s="31">
        <f>E270</f>
        <v>1243.5999999999999</v>
      </c>
    </row>
    <row r="270" spans="1:5" x14ac:dyDescent="0.25">
      <c r="A270" s="28"/>
      <c r="B270" s="112" t="s">
        <v>278</v>
      </c>
      <c r="C270" s="110"/>
      <c r="D270" s="102" t="s">
        <v>279</v>
      </c>
      <c r="E270" s="31">
        <f>E271</f>
        <v>1243.5999999999999</v>
      </c>
    </row>
    <row r="271" spans="1:5" x14ac:dyDescent="0.25">
      <c r="A271" s="28"/>
      <c r="B271" s="112"/>
      <c r="C271" s="101" t="s">
        <v>186</v>
      </c>
      <c r="D271" s="102" t="s">
        <v>187</v>
      </c>
      <c r="E271" s="31">
        <v>1243.5999999999999</v>
      </c>
    </row>
    <row r="272" spans="1:5" s="36" customFormat="1" x14ac:dyDescent="0.25">
      <c r="A272" s="29" t="s">
        <v>437</v>
      </c>
      <c r="B272" s="29"/>
      <c r="C272" s="29"/>
      <c r="D272" s="26" t="s">
        <v>438</v>
      </c>
      <c r="E272" s="35">
        <f>E273+E296+E301</f>
        <v>33334.1</v>
      </c>
    </row>
    <row r="273" spans="1:5" ht="26.4" x14ac:dyDescent="0.25">
      <c r="A273" s="28"/>
      <c r="B273" s="29" t="s">
        <v>349</v>
      </c>
      <c r="C273" s="29"/>
      <c r="D273" s="30" t="s">
        <v>350</v>
      </c>
      <c r="E273" s="31">
        <f>E274</f>
        <v>15562.3</v>
      </c>
    </row>
    <row r="274" spans="1:5" x14ac:dyDescent="0.25">
      <c r="A274" s="28"/>
      <c r="B274" s="28" t="s">
        <v>351</v>
      </c>
      <c r="C274" s="28"/>
      <c r="D274" s="32" t="s">
        <v>352</v>
      </c>
      <c r="E274" s="31">
        <f>E275+E278+E281+E285+E291</f>
        <v>15562.3</v>
      </c>
    </row>
    <row r="275" spans="1:5" x14ac:dyDescent="0.25">
      <c r="A275" s="28"/>
      <c r="B275" s="28" t="s">
        <v>439</v>
      </c>
      <c r="C275" s="28"/>
      <c r="D275" s="32" t="s">
        <v>440</v>
      </c>
      <c r="E275" s="31">
        <f>E276</f>
        <v>7932.6</v>
      </c>
    </row>
    <row r="276" spans="1:5" x14ac:dyDescent="0.25">
      <c r="A276" s="28"/>
      <c r="B276" s="28" t="s">
        <v>441</v>
      </c>
      <c r="C276" s="28"/>
      <c r="D276" s="32" t="s">
        <v>442</v>
      </c>
      <c r="E276" s="31">
        <f>E277</f>
        <v>7932.6</v>
      </c>
    </row>
    <row r="277" spans="1:5" x14ac:dyDescent="0.25">
      <c r="A277" s="28"/>
      <c r="B277" s="28"/>
      <c r="C277" s="28" t="s">
        <v>186</v>
      </c>
      <c r="D277" s="23" t="s">
        <v>187</v>
      </c>
      <c r="E277" s="31">
        <v>7932.6</v>
      </c>
    </row>
    <row r="278" spans="1:5" x14ac:dyDescent="0.25">
      <c r="A278" s="28"/>
      <c r="B278" s="28" t="s">
        <v>443</v>
      </c>
      <c r="C278" s="28"/>
      <c r="D278" s="32" t="s">
        <v>444</v>
      </c>
      <c r="E278" s="31">
        <f>E279</f>
        <v>871.8</v>
      </c>
    </row>
    <row r="279" spans="1:5" x14ac:dyDescent="0.25">
      <c r="A279" s="28"/>
      <c r="B279" s="28" t="s">
        <v>445</v>
      </c>
      <c r="C279" s="28"/>
      <c r="D279" s="32" t="s">
        <v>446</v>
      </c>
      <c r="E279" s="31">
        <f>E280</f>
        <v>871.8</v>
      </c>
    </row>
    <row r="280" spans="1:5" x14ac:dyDescent="0.25">
      <c r="A280" s="28"/>
      <c r="B280" s="28"/>
      <c r="C280" s="28" t="s">
        <v>186</v>
      </c>
      <c r="D280" s="23" t="s">
        <v>187</v>
      </c>
      <c r="E280" s="31">
        <v>871.8</v>
      </c>
    </row>
    <row r="281" spans="1:5" x14ac:dyDescent="0.25">
      <c r="A281" s="28"/>
      <c r="B281" s="28" t="s">
        <v>447</v>
      </c>
      <c r="C281" s="28"/>
      <c r="D281" s="32" t="s">
        <v>448</v>
      </c>
      <c r="E281" s="31">
        <f>E282</f>
        <v>687</v>
      </c>
    </row>
    <row r="282" spans="1:5" x14ac:dyDescent="0.25">
      <c r="A282" s="28"/>
      <c r="B282" s="28" t="s">
        <v>449</v>
      </c>
      <c r="C282" s="28"/>
      <c r="D282" s="32" t="s">
        <v>450</v>
      </c>
      <c r="E282" s="31">
        <f>E283+E284</f>
        <v>687</v>
      </c>
    </row>
    <row r="283" spans="1:5" x14ac:dyDescent="0.25">
      <c r="A283" s="28"/>
      <c r="B283" s="28"/>
      <c r="C283" s="28" t="s">
        <v>186</v>
      </c>
      <c r="D283" s="23" t="s">
        <v>187</v>
      </c>
      <c r="E283" s="31">
        <v>580.4</v>
      </c>
    </row>
    <row r="284" spans="1:5" ht="26.4" x14ac:dyDescent="0.25">
      <c r="A284" s="28"/>
      <c r="B284" s="28"/>
      <c r="C284" s="22" t="s">
        <v>302</v>
      </c>
      <c r="D284" s="23" t="s">
        <v>303</v>
      </c>
      <c r="E284" s="31">
        <v>106.6</v>
      </c>
    </row>
    <row r="285" spans="1:5" ht="26.4" x14ac:dyDescent="0.25">
      <c r="A285" s="28"/>
      <c r="B285" s="28" t="s">
        <v>451</v>
      </c>
      <c r="C285" s="28"/>
      <c r="D285" s="32" t="s">
        <v>452</v>
      </c>
      <c r="E285" s="31">
        <f>E286+E289</f>
        <v>4508.5</v>
      </c>
    </row>
    <row r="286" spans="1:5" x14ac:dyDescent="0.25">
      <c r="A286" s="28"/>
      <c r="B286" s="28" t="s">
        <v>453</v>
      </c>
      <c r="C286" s="28"/>
      <c r="D286" s="32" t="s">
        <v>454</v>
      </c>
      <c r="E286" s="31">
        <f>E288+E287</f>
        <v>4329.7</v>
      </c>
    </row>
    <row r="287" spans="1:5" x14ac:dyDescent="0.25">
      <c r="A287" s="28"/>
      <c r="B287" s="28"/>
      <c r="C287" s="28" t="s">
        <v>186</v>
      </c>
      <c r="D287" s="23" t="s">
        <v>187</v>
      </c>
      <c r="E287" s="31">
        <v>3029.7</v>
      </c>
    </row>
    <row r="288" spans="1:5" ht="26.4" x14ac:dyDescent="0.25">
      <c r="A288" s="28"/>
      <c r="B288" s="28"/>
      <c r="C288" s="22" t="s">
        <v>302</v>
      </c>
      <c r="D288" s="23" t="s">
        <v>303</v>
      </c>
      <c r="E288" s="31">
        <v>1300</v>
      </c>
    </row>
    <row r="289" spans="1:5" ht="26.4" x14ac:dyDescent="0.25">
      <c r="A289" s="28"/>
      <c r="B289" s="28" t="s">
        <v>455</v>
      </c>
      <c r="C289" s="28"/>
      <c r="D289" s="32" t="s">
        <v>456</v>
      </c>
      <c r="E289" s="31">
        <f>E290</f>
        <v>178.8</v>
      </c>
    </row>
    <row r="290" spans="1:5" x14ac:dyDescent="0.25">
      <c r="A290" s="28"/>
      <c r="B290" s="28"/>
      <c r="C290" s="28" t="s">
        <v>186</v>
      </c>
      <c r="D290" s="23" t="s">
        <v>187</v>
      </c>
      <c r="E290" s="31">
        <v>178.8</v>
      </c>
    </row>
    <row r="291" spans="1:5" ht="26.4" x14ac:dyDescent="0.25">
      <c r="A291" s="28"/>
      <c r="B291" s="28" t="s">
        <v>353</v>
      </c>
      <c r="C291" s="28"/>
      <c r="D291" s="32" t="s">
        <v>354</v>
      </c>
      <c r="E291" s="31">
        <f>E292+E294</f>
        <v>1562.4</v>
      </c>
    </row>
    <row r="292" spans="1:5" x14ac:dyDescent="0.25">
      <c r="A292" s="28"/>
      <c r="B292" s="28" t="s">
        <v>457</v>
      </c>
      <c r="C292" s="28"/>
      <c r="D292" s="32" t="s">
        <v>458</v>
      </c>
      <c r="E292" s="31">
        <f>E293</f>
        <v>149.4</v>
      </c>
    </row>
    <row r="293" spans="1:5" x14ac:dyDescent="0.25">
      <c r="A293" s="28"/>
      <c r="B293" s="28"/>
      <c r="C293" s="28" t="s">
        <v>186</v>
      </c>
      <c r="D293" s="23" t="s">
        <v>187</v>
      </c>
      <c r="E293" s="31">
        <v>149.4</v>
      </c>
    </row>
    <row r="294" spans="1:5" x14ac:dyDescent="0.25">
      <c r="A294" s="28"/>
      <c r="B294" s="28" t="s">
        <v>751</v>
      </c>
      <c r="C294" s="28"/>
      <c r="D294" s="32" t="s">
        <v>752</v>
      </c>
      <c r="E294" s="31">
        <f>E295</f>
        <v>1413</v>
      </c>
    </row>
    <row r="295" spans="1:5" x14ac:dyDescent="0.25">
      <c r="A295" s="28"/>
      <c r="B295" s="28"/>
      <c r="C295" s="28" t="s">
        <v>186</v>
      </c>
      <c r="D295" s="23" t="s">
        <v>187</v>
      </c>
      <c r="E295" s="31">
        <v>1413</v>
      </c>
    </row>
    <row r="296" spans="1:5" ht="26.4" x14ac:dyDescent="0.25">
      <c r="A296" s="28"/>
      <c r="B296" s="29" t="s">
        <v>288</v>
      </c>
      <c r="C296" s="29"/>
      <c r="D296" s="30" t="s">
        <v>289</v>
      </c>
      <c r="E296" s="31">
        <f>E297</f>
        <v>2488.6999999999998</v>
      </c>
    </row>
    <row r="297" spans="1:5" x14ac:dyDescent="0.25">
      <c r="A297" s="28"/>
      <c r="B297" s="28" t="s">
        <v>304</v>
      </c>
      <c r="C297" s="28"/>
      <c r="D297" s="32" t="s">
        <v>305</v>
      </c>
      <c r="E297" s="31">
        <f>E298</f>
        <v>2488.6999999999998</v>
      </c>
    </row>
    <row r="298" spans="1:5" x14ac:dyDescent="0.25">
      <c r="A298" s="28"/>
      <c r="B298" s="28" t="s">
        <v>459</v>
      </c>
      <c r="C298" s="28"/>
      <c r="D298" s="32" t="s">
        <v>460</v>
      </c>
      <c r="E298" s="31">
        <f>E299</f>
        <v>2488.6999999999998</v>
      </c>
    </row>
    <row r="299" spans="1:5" x14ac:dyDescent="0.25">
      <c r="A299" s="28"/>
      <c r="B299" s="28" t="s">
        <v>461</v>
      </c>
      <c r="C299" s="28"/>
      <c r="D299" s="32" t="s">
        <v>462</v>
      </c>
      <c r="E299" s="31">
        <f>E300</f>
        <v>2488.6999999999998</v>
      </c>
    </row>
    <row r="300" spans="1:5" x14ac:dyDescent="0.25">
      <c r="A300" s="28"/>
      <c r="B300" s="28"/>
      <c r="C300" s="28" t="s">
        <v>186</v>
      </c>
      <c r="D300" s="23" t="s">
        <v>187</v>
      </c>
      <c r="E300" s="31">
        <v>2488.6999999999998</v>
      </c>
    </row>
    <row r="301" spans="1:5" ht="26.4" x14ac:dyDescent="0.25">
      <c r="A301" s="28"/>
      <c r="B301" s="29" t="s">
        <v>401</v>
      </c>
      <c r="C301" s="29"/>
      <c r="D301" s="30" t="s">
        <v>402</v>
      </c>
      <c r="E301" s="31">
        <f>E302</f>
        <v>15283.1</v>
      </c>
    </row>
    <row r="302" spans="1:5" ht="26.4" x14ac:dyDescent="0.25">
      <c r="A302" s="28"/>
      <c r="B302" s="28" t="s">
        <v>463</v>
      </c>
      <c r="C302" s="28"/>
      <c r="D302" s="32" t="s">
        <v>464</v>
      </c>
      <c r="E302" s="31">
        <f>E303+E311+E308</f>
        <v>15283.1</v>
      </c>
    </row>
    <row r="303" spans="1:5" ht="26.4" x14ac:dyDescent="0.25">
      <c r="A303" s="28"/>
      <c r="B303" s="28" t="s">
        <v>465</v>
      </c>
      <c r="C303" s="28"/>
      <c r="D303" s="32" t="s">
        <v>466</v>
      </c>
      <c r="E303" s="31">
        <f>E306+E304</f>
        <v>6237.9</v>
      </c>
    </row>
    <row r="304" spans="1:5" x14ac:dyDescent="0.25">
      <c r="A304" s="28"/>
      <c r="B304" s="28" t="s">
        <v>753</v>
      </c>
      <c r="C304" s="28"/>
      <c r="D304" s="32" t="s">
        <v>754</v>
      </c>
      <c r="E304" s="31">
        <f>E305</f>
        <v>3344.7</v>
      </c>
    </row>
    <row r="305" spans="1:5" x14ac:dyDescent="0.25">
      <c r="A305" s="28"/>
      <c r="B305" s="28"/>
      <c r="C305" s="28" t="s">
        <v>186</v>
      </c>
      <c r="D305" s="23" t="s">
        <v>187</v>
      </c>
      <c r="E305" s="31">
        <v>3344.7</v>
      </c>
    </row>
    <row r="306" spans="1:5" ht="26.4" x14ac:dyDescent="0.25">
      <c r="A306" s="28"/>
      <c r="B306" s="28" t="s">
        <v>467</v>
      </c>
      <c r="C306" s="28"/>
      <c r="D306" s="32" t="s">
        <v>468</v>
      </c>
      <c r="E306" s="31">
        <f>E307</f>
        <v>2893.2</v>
      </c>
    </row>
    <row r="307" spans="1:5" x14ac:dyDescent="0.25">
      <c r="A307" s="28"/>
      <c r="B307" s="28"/>
      <c r="C307" s="28" t="s">
        <v>186</v>
      </c>
      <c r="D307" s="23" t="s">
        <v>187</v>
      </c>
      <c r="E307" s="31">
        <v>2893.2</v>
      </c>
    </row>
    <row r="308" spans="1:5" x14ac:dyDescent="0.25">
      <c r="A308" s="28"/>
      <c r="B308" s="104" t="s">
        <v>690</v>
      </c>
      <c r="C308" s="105"/>
      <c r="D308" s="108" t="s">
        <v>689</v>
      </c>
      <c r="E308" s="31">
        <f>E309</f>
        <v>784.5</v>
      </c>
    </row>
    <row r="309" spans="1:5" x14ac:dyDescent="0.25">
      <c r="A309" s="28"/>
      <c r="B309" s="104" t="s">
        <v>691</v>
      </c>
      <c r="C309" s="105"/>
      <c r="D309" s="108" t="s">
        <v>396</v>
      </c>
      <c r="E309" s="31">
        <f>E310</f>
        <v>784.5</v>
      </c>
    </row>
    <row r="310" spans="1:5" x14ac:dyDescent="0.25">
      <c r="A310" s="28"/>
      <c r="B310" s="103"/>
      <c r="C310" s="105" t="s">
        <v>186</v>
      </c>
      <c r="D310" s="106" t="s">
        <v>187</v>
      </c>
      <c r="E310" s="31">
        <v>784.5</v>
      </c>
    </row>
    <row r="311" spans="1:5" x14ac:dyDescent="0.25">
      <c r="A311" s="28"/>
      <c r="B311" s="28" t="s">
        <v>469</v>
      </c>
      <c r="C311" s="28"/>
      <c r="D311" s="32" t="s">
        <v>470</v>
      </c>
      <c r="E311" s="31">
        <f>E312</f>
        <v>8260.7000000000007</v>
      </c>
    </row>
    <row r="312" spans="1:5" x14ac:dyDescent="0.25">
      <c r="A312" s="28"/>
      <c r="B312" s="28" t="s">
        <v>471</v>
      </c>
      <c r="C312" s="28"/>
      <c r="D312" s="32" t="s">
        <v>472</v>
      </c>
      <c r="E312" s="31">
        <f>E313</f>
        <v>8260.7000000000007</v>
      </c>
    </row>
    <row r="313" spans="1:5" x14ac:dyDescent="0.25">
      <c r="A313" s="28"/>
      <c r="B313" s="28"/>
      <c r="C313" s="28" t="s">
        <v>186</v>
      </c>
      <c r="D313" s="23" t="s">
        <v>187</v>
      </c>
      <c r="E313" s="31">
        <v>8260.7000000000007</v>
      </c>
    </row>
    <row r="314" spans="1:5" s="36" customFormat="1" x14ac:dyDescent="0.25">
      <c r="A314" s="29" t="s">
        <v>473</v>
      </c>
      <c r="B314" s="29"/>
      <c r="C314" s="29"/>
      <c r="D314" s="26" t="s">
        <v>474</v>
      </c>
      <c r="E314" s="35">
        <f>E315</f>
        <v>12638.7</v>
      </c>
    </row>
    <row r="315" spans="1:5" ht="26.4" x14ac:dyDescent="0.25">
      <c r="A315" s="28"/>
      <c r="B315" s="29" t="s">
        <v>349</v>
      </c>
      <c r="C315" s="29"/>
      <c r="D315" s="30" t="s">
        <v>350</v>
      </c>
      <c r="E315" s="31">
        <f>E316</f>
        <v>12638.7</v>
      </c>
    </row>
    <row r="316" spans="1:5" x14ac:dyDescent="0.25">
      <c r="A316" s="28"/>
      <c r="B316" s="28" t="s">
        <v>475</v>
      </c>
      <c r="C316" s="28"/>
      <c r="D316" s="32" t="s">
        <v>221</v>
      </c>
      <c r="E316" s="31">
        <f>E317</f>
        <v>12638.7</v>
      </c>
    </row>
    <row r="317" spans="1:5" x14ac:dyDescent="0.25">
      <c r="A317" s="28"/>
      <c r="B317" s="28" t="s">
        <v>476</v>
      </c>
      <c r="C317" s="28"/>
      <c r="D317" s="32" t="s">
        <v>223</v>
      </c>
      <c r="E317" s="31">
        <f>E318+E321+E323</f>
        <v>12638.7</v>
      </c>
    </row>
    <row r="318" spans="1:5" x14ac:dyDescent="0.25">
      <c r="A318" s="28"/>
      <c r="B318" s="28" t="s">
        <v>477</v>
      </c>
      <c r="C318" s="28"/>
      <c r="D318" s="32" t="s">
        <v>185</v>
      </c>
      <c r="E318" s="31">
        <f>E319+E320</f>
        <v>12537.5</v>
      </c>
    </row>
    <row r="319" spans="1:5" ht="39.6" x14ac:dyDescent="0.25">
      <c r="A319" s="28"/>
      <c r="B319" s="28"/>
      <c r="C319" s="22" t="s">
        <v>6</v>
      </c>
      <c r="D319" s="33" t="s">
        <v>177</v>
      </c>
      <c r="E319" s="125">
        <v>11999.9</v>
      </c>
    </row>
    <row r="320" spans="1:5" x14ac:dyDescent="0.25">
      <c r="A320" s="28"/>
      <c r="B320" s="28"/>
      <c r="C320" s="22" t="s">
        <v>186</v>
      </c>
      <c r="D320" s="23" t="s">
        <v>187</v>
      </c>
      <c r="E320" s="125">
        <v>537.6</v>
      </c>
    </row>
    <row r="321" spans="1:5" ht="26.4" x14ac:dyDescent="0.25">
      <c r="A321" s="28"/>
      <c r="B321" s="28" t="s">
        <v>478</v>
      </c>
      <c r="C321" s="28"/>
      <c r="D321" s="32" t="s">
        <v>479</v>
      </c>
      <c r="E321" s="31">
        <f>E322</f>
        <v>32.700000000000003</v>
      </c>
    </row>
    <row r="322" spans="1:5" ht="39.6" x14ac:dyDescent="0.25">
      <c r="A322" s="28"/>
      <c r="B322" s="28"/>
      <c r="C322" s="22" t="s">
        <v>6</v>
      </c>
      <c r="D322" s="33" t="s">
        <v>177</v>
      </c>
      <c r="E322" s="31">
        <v>32.700000000000003</v>
      </c>
    </row>
    <row r="323" spans="1:5" x14ac:dyDescent="0.25">
      <c r="A323" s="28"/>
      <c r="B323" s="28" t="s">
        <v>755</v>
      </c>
      <c r="C323" s="22"/>
      <c r="D323" s="33" t="s">
        <v>732</v>
      </c>
      <c r="E323" s="31">
        <f>E324</f>
        <v>68.5</v>
      </c>
    </row>
    <row r="324" spans="1:5" ht="39.6" x14ac:dyDescent="0.25">
      <c r="A324" s="28"/>
      <c r="B324" s="28"/>
      <c r="C324" s="22" t="s">
        <v>6</v>
      </c>
      <c r="D324" s="33" t="s">
        <v>177</v>
      </c>
      <c r="E324" s="31">
        <v>68.5</v>
      </c>
    </row>
    <row r="325" spans="1:5" outlineLevel="7" x14ac:dyDescent="0.25">
      <c r="A325" s="22" t="s">
        <v>480</v>
      </c>
      <c r="B325" s="22"/>
      <c r="C325" s="22"/>
      <c r="D325" s="23" t="s">
        <v>481</v>
      </c>
      <c r="E325" s="24">
        <f>E326+E357+E399+E429+E439</f>
        <v>477653</v>
      </c>
    </row>
    <row r="326" spans="1:5" s="36" customFormat="1" x14ac:dyDescent="0.25">
      <c r="A326" s="29" t="s">
        <v>482</v>
      </c>
      <c r="B326" s="29"/>
      <c r="C326" s="29"/>
      <c r="D326" s="26" t="s">
        <v>483</v>
      </c>
      <c r="E326" s="35">
        <f>E327+E352</f>
        <v>138858.4</v>
      </c>
    </row>
    <row r="327" spans="1:5" x14ac:dyDescent="0.25">
      <c r="A327" s="28"/>
      <c r="B327" s="29" t="s">
        <v>484</v>
      </c>
      <c r="C327" s="29"/>
      <c r="D327" s="30" t="s">
        <v>485</v>
      </c>
      <c r="E327" s="31">
        <f>E328+E336+E342+E346</f>
        <v>138607</v>
      </c>
    </row>
    <row r="328" spans="1:5" x14ac:dyDescent="0.25">
      <c r="A328" s="28"/>
      <c r="B328" s="28" t="s">
        <v>486</v>
      </c>
      <c r="C328" s="28"/>
      <c r="D328" s="32" t="s">
        <v>487</v>
      </c>
      <c r="E328" s="31">
        <f>E329</f>
        <v>86831.200000000012</v>
      </c>
    </row>
    <row r="329" spans="1:5" ht="26.4" x14ac:dyDescent="0.25">
      <c r="A329" s="28"/>
      <c r="B329" s="28" t="s">
        <v>488</v>
      </c>
      <c r="C329" s="28"/>
      <c r="D329" s="32" t="s">
        <v>489</v>
      </c>
      <c r="E329" s="31">
        <f>E330+E332+E334</f>
        <v>86831.200000000012</v>
      </c>
    </row>
    <row r="330" spans="1:5" ht="26.4" x14ac:dyDescent="0.25">
      <c r="A330" s="28"/>
      <c r="B330" s="28" t="s">
        <v>490</v>
      </c>
      <c r="C330" s="28"/>
      <c r="D330" s="32" t="s">
        <v>382</v>
      </c>
      <c r="E330" s="31">
        <f>E331</f>
        <v>17333.099999999999</v>
      </c>
    </row>
    <row r="331" spans="1:5" ht="26.4" x14ac:dyDescent="0.25">
      <c r="A331" s="28"/>
      <c r="B331" s="28"/>
      <c r="C331" s="22" t="s">
        <v>302</v>
      </c>
      <c r="D331" s="23" t="s">
        <v>303</v>
      </c>
      <c r="E331" s="31">
        <v>17333.099999999999</v>
      </c>
    </row>
    <row r="332" spans="1:5" x14ac:dyDescent="0.25">
      <c r="A332" s="28"/>
      <c r="B332" s="28" t="s">
        <v>491</v>
      </c>
      <c r="C332" s="28"/>
      <c r="D332" s="32" t="s">
        <v>287</v>
      </c>
      <c r="E332" s="31">
        <f>E333</f>
        <v>69148.100000000006</v>
      </c>
    </row>
    <row r="333" spans="1:5" ht="26.4" x14ac:dyDescent="0.25">
      <c r="A333" s="28"/>
      <c r="B333" s="28"/>
      <c r="C333" s="22" t="s">
        <v>302</v>
      </c>
      <c r="D333" s="23" t="s">
        <v>303</v>
      </c>
      <c r="E333" s="31">
        <v>69148.100000000006</v>
      </c>
    </row>
    <row r="334" spans="1:5" ht="26.4" x14ac:dyDescent="0.25">
      <c r="A334" s="28"/>
      <c r="B334" s="28" t="s">
        <v>756</v>
      </c>
      <c r="C334" s="22"/>
      <c r="D334" s="23" t="s">
        <v>757</v>
      </c>
      <c r="E334" s="31">
        <f>E335</f>
        <v>350</v>
      </c>
    </row>
    <row r="335" spans="1:5" ht="26.4" x14ac:dyDescent="0.25">
      <c r="A335" s="28"/>
      <c r="B335" s="28"/>
      <c r="C335" s="22" t="s">
        <v>302</v>
      </c>
      <c r="D335" s="23" t="s">
        <v>303</v>
      </c>
      <c r="E335" s="31">
        <v>350</v>
      </c>
    </row>
    <row r="336" spans="1:5" x14ac:dyDescent="0.25">
      <c r="A336" s="28"/>
      <c r="B336" s="28" t="s">
        <v>492</v>
      </c>
      <c r="C336" s="28"/>
      <c r="D336" s="32" t="s">
        <v>493</v>
      </c>
      <c r="E336" s="31">
        <f>E337</f>
        <v>46562.400000000001</v>
      </c>
    </row>
    <row r="337" spans="1:5" ht="26.4" x14ac:dyDescent="0.25">
      <c r="A337" s="28"/>
      <c r="B337" s="28" t="s">
        <v>494</v>
      </c>
      <c r="C337" s="28"/>
      <c r="D337" s="32" t="s">
        <v>495</v>
      </c>
      <c r="E337" s="31">
        <f>E338+E340</f>
        <v>46562.400000000001</v>
      </c>
    </row>
    <row r="338" spans="1:5" ht="26.4" x14ac:dyDescent="0.25">
      <c r="A338" s="28"/>
      <c r="B338" s="28" t="s">
        <v>496</v>
      </c>
      <c r="C338" s="28"/>
      <c r="D338" s="32" t="s">
        <v>382</v>
      </c>
      <c r="E338" s="31">
        <f>E339</f>
        <v>6895.9</v>
      </c>
    </row>
    <row r="339" spans="1:5" ht="26.4" x14ac:dyDescent="0.25">
      <c r="A339" s="28"/>
      <c r="B339" s="28"/>
      <c r="C339" s="22" t="s">
        <v>302</v>
      </c>
      <c r="D339" s="23" t="s">
        <v>303</v>
      </c>
      <c r="E339" s="31">
        <v>6895.9</v>
      </c>
    </row>
    <row r="340" spans="1:5" x14ac:dyDescent="0.25">
      <c r="A340" s="28"/>
      <c r="B340" s="28" t="s">
        <v>497</v>
      </c>
      <c r="C340" s="28"/>
      <c r="D340" s="32" t="s">
        <v>287</v>
      </c>
      <c r="E340" s="31">
        <f>E341</f>
        <v>39666.5</v>
      </c>
    </row>
    <row r="341" spans="1:5" ht="26.4" x14ac:dyDescent="0.25">
      <c r="A341" s="28"/>
      <c r="B341" s="28"/>
      <c r="C341" s="22" t="s">
        <v>302</v>
      </c>
      <c r="D341" s="23" t="s">
        <v>303</v>
      </c>
      <c r="E341" s="31">
        <v>39666.5</v>
      </c>
    </row>
    <row r="342" spans="1:5" x14ac:dyDescent="0.25">
      <c r="A342" s="28"/>
      <c r="B342" s="28" t="s">
        <v>499</v>
      </c>
      <c r="C342" s="28"/>
      <c r="D342" s="32" t="s">
        <v>500</v>
      </c>
      <c r="E342" s="31">
        <f>E343</f>
        <v>2165.4</v>
      </c>
    </row>
    <row r="343" spans="1:5" ht="26.4" x14ac:dyDescent="0.25">
      <c r="A343" s="28"/>
      <c r="B343" s="28" t="s">
        <v>501</v>
      </c>
      <c r="C343" s="28"/>
      <c r="D343" s="32" t="s">
        <v>502</v>
      </c>
      <c r="E343" s="31">
        <f>E344</f>
        <v>2165.4</v>
      </c>
    </row>
    <row r="344" spans="1:5" x14ac:dyDescent="0.25">
      <c r="A344" s="28"/>
      <c r="B344" s="28" t="s">
        <v>503</v>
      </c>
      <c r="C344" s="28"/>
      <c r="D344" s="32" t="s">
        <v>287</v>
      </c>
      <c r="E344" s="31">
        <f>E345</f>
        <v>2165.4</v>
      </c>
    </row>
    <row r="345" spans="1:5" ht="26.4" x14ac:dyDescent="0.25">
      <c r="A345" s="28"/>
      <c r="B345" s="28"/>
      <c r="C345" s="22" t="s">
        <v>302</v>
      </c>
      <c r="D345" s="23" t="s">
        <v>303</v>
      </c>
      <c r="E345" s="31">
        <v>2165.4</v>
      </c>
    </row>
    <row r="346" spans="1:5" x14ac:dyDescent="0.25">
      <c r="A346" s="28"/>
      <c r="B346" s="28" t="s">
        <v>504</v>
      </c>
      <c r="C346" s="28"/>
      <c r="D346" s="32" t="s">
        <v>505</v>
      </c>
      <c r="E346" s="31">
        <f>E347</f>
        <v>3048</v>
      </c>
    </row>
    <row r="347" spans="1:5" x14ac:dyDescent="0.25">
      <c r="A347" s="28"/>
      <c r="B347" s="28" t="s">
        <v>506</v>
      </c>
      <c r="C347" s="28"/>
      <c r="D347" s="32" t="s">
        <v>507</v>
      </c>
      <c r="E347" s="31">
        <f>E350+E348</f>
        <v>3048</v>
      </c>
    </row>
    <row r="348" spans="1:5" ht="26.4" x14ac:dyDescent="0.25">
      <c r="A348" s="28"/>
      <c r="B348" s="28" t="s">
        <v>519</v>
      </c>
      <c r="C348" s="28"/>
      <c r="D348" s="32" t="s">
        <v>382</v>
      </c>
      <c r="E348" s="31">
        <f>E349</f>
        <v>977.8</v>
      </c>
    </row>
    <row r="349" spans="1:5" ht="26.4" x14ac:dyDescent="0.25">
      <c r="A349" s="28"/>
      <c r="B349" s="28"/>
      <c r="C349" s="22" t="s">
        <v>302</v>
      </c>
      <c r="D349" s="23" t="s">
        <v>303</v>
      </c>
      <c r="E349" s="31">
        <v>977.8</v>
      </c>
    </row>
    <row r="350" spans="1:5" ht="26.4" x14ac:dyDescent="0.25">
      <c r="A350" s="28"/>
      <c r="B350" s="28" t="s">
        <v>508</v>
      </c>
      <c r="C350" s="28"/>
      <c r="D350" s="32" t="s">
        <v>433</v>
      </c>
      <c r="E350" s="31">
        <f>E351</f>
        <v>2070.1999999999998</v>
      </c>
    </row>
    <row r="351" spans="1:5" ht="26.4" x14ac:dyDescent="0.25">
      <c r="A351" s="28"/>
      <c r="B351" s="28"/>
      <c r="C351" s="22" t="s">
        <v>302</v>
      </c>
      <c r="D351" s="23" t="s">
        <v>303</v>
      </c>
      <c r="E351" s="31">
        <v>2070.1999999999998</v>
      </c>
    </row>
    <row r="352" spans="1:5" x14ac:dyDescent="0.25">
      <c r="A352" s="28"/>
      <c r="B352" s="29" t="s">
        <v>190</v>
      </c>
      <c r="C352" s="29"/>
      <c r="D352" s="30" t="s">
        <v>191</v>
      </c>
      <c r="E352" s="31">
        <f>E353</f>
        <v>251.4</v>
      </c>
    </row>
    <row r="353" spans="1:5" x14ac:dyDescent="0.25">
      <c r="A353" s="28"/>
      <c r="B353" s="104" t="s">
        <v>694</v>
      </c>
      <c r="C353" s="103"/>
      <c r="D353" s="106" t="s">
        <v>692</v>
      </c>
      <c r="E353" s="31">
        <f>E354</f>
        <v>251.4</v>
      </c>
    </row>
    <row r="354" spans="1:5" x14ac:dyDescent="0.25">
      <c r="A354" s="28"/>
      <c r="B354" s="104" t="s">
        <v>695</v>
      </c>
      <c r="C354" s="105"/>
      <c r="D354" s="114" t="s">
        <v>693</v>
      </c>
      <c r="E354" s="31">
        <f>E355</f>
        <v>251.4</v>
      </c>
    </row>
    <row r="355" spans="1:5" x14ac:dyDescent="0.25">
      <c r="A355" s="28"/>
      <c r="B355" s="104" t="s">
        <v>696</v>
      </c>
      <c r="C355" s="105"/>
      <c r="D355" s="108" t="s">
        <v>512</v>
      </c>
      <c r="E355" s="31">
        <f>E356</f>
        <v>251.4</v>
      </c>
    </row>
    <row r="356" spans="1:5" ht="26.4" x14ac:dyDescent="0.25">
      <c r="A356" s="28"/>
      <c r="B356" s="103"/>
      <c r="C356" s="105" t="s">
        <v>302</v>
      </c>
      <c r="D356" s="106" t="s">
        <v>303</v>
      </c>
      <c r="E356" s="31">
        <v>251.4</v>
      </c>
    </row>
    <row r="357" spans="1:5" s="36" customFormat="1" x14ac:dyDescent="0.25">
      <c r="A357" s="29" t="s">
        <v>513</v>
      </c>
      <c r="B357" s="29"/>
      <c r="C357" s="29"/>
      <c r="D357" s="26" t="s">
        <v>514</v>
      </c>
      <c r="E357" s="35">
        <f>E358+E390</f>
        <v>268268.7</v>
      </c>
    </row>
    <row r="358" spans="1:5" x14ac:dyDescent="0.25">
      <c r="A358" s="28"/>
      <c r="B358" s="29" t="s">
        <v>484</v>
      </c>
      <c r="C358" s="29"/>
      <c r="D358" s="30" t="s">
        <v>485</v>
      </c>
      <c r="E358" s="31">
        <f>E359+E374+E378</f>
        <v>268155.8</v>
      </c>
    </row>
    <row r="359" spans="1:5" x14ac:dyDescent="0.25">
      <c r="A359" s="28"/>
      <c r="B359" s="28" t="s">
        <v>492</v>
      </c>
      <c r="C359" s="28"/>
      <c r="D359" s="32" t="s">
        <v>493</v>
      </c>
      <c r="E359" s="31">
        <f>E360+E371</f>
        <v>239859.3</v>
      </c>
    </row>
    <row r="360" spans="1:5" ht="26.4" x14ac:dyDescent="0.25">
      <c r="A360" s="28"/>
      <c r="B360" s="28" t="s">
        <v>494</v>
      </c>
      <c r="C360" s="28"/>
      <c r="D360" s="32" t="s">
        <v>495</v>
      </c>
      <c r="E360" s="31">
        <f>E361+E363+E365+E367+E369</f>
        <v>239153.19999999998</v>
      </c>
    </row>
    <row r="361" spans="1:5" ht="26.4" x14ac:dyDescent="0.25">
      <c r="A361" s="28"/>
      <c r="B361" s="28" t="s">
        <v>496</v>
      </c>
      <c r="C361" s="28"/>
      <c r="D361" s="32" t="s">
        <v>382</v>
      </c>
      <c r="E361" s="31">
        <f>E362</f>
        <v>33206.199999999997</v>
      </c>
    </row>
    <row r="362" spans="1:5" ht="26.4" x14ac:dyDescent="0.25">
      <c r="A362" s="28"/>
      <c r="B362" s="28"/>
      <c r="C362" s="22" t="s">
        <v>302</v>
      </c>
      <c r="D362" s="23" t="s">
        <v>303</v>
      </c>
      <c r="E362" s="31">
        <v>33206.199999999997</v>
      </c>
    </row>
    <row r="363" spans="1:5" x14ac:dyDescent="0.25">
      <c r="A363" s="28"/>
      <c r="B363" s="28" t="s">
        <v>497</v>
      </c>
      <c r="C363" s="28"/>
      <c r="D363" s="32" t="s">
        <v>287</v>
      </c>
      <c r="E363" s="31">
        <f>E364</f>
        <v>169666.4</v>
      </c>
    </row>
    <row r="364" spans="1:5" ht="26.4" x14ac:dyDescent="0.25">
      <c r="A364" s="28"/>
      <c r="B364" s="28"/>
      <c r="C364" s="22" t="s">
        <v>302</v>
      </c>
      <c r="D364" s="23" t="s">
        <v>303</v>
      </c>
      <c r="E364" s="31">
        <v>169666.4</v>
      </c>
    </row>
    <row r="365" spans="1:5" ht="26.4" x14ac:dyDescent="0.25">
      <c r="A365" s="28"/>
      <c r="B365" s="28" t="s">
        <v>515</v>
      </c>
      <c r="C365" s="28"/>
      <c r="D365" s="32" t="s">
        <v>516</v>
      </c>
      <c r="E365" s="31">
        <f>E366</f>
        <v>14374.1</v>
      </c>
    </row>
    <row r="366" spans="1:5" ht="26.4" x14ac:dyDescent="0.25">
      <c r="A366" s="28"/>
      <c r="B366" s="28"/>
      <c r="C366" s="22" t="s">
        <v>302</v>
      </c>
      <c r="D366" s="23" t="s">
        <v>303</v>
      </c>
      <c r="E366" s="31">
        <v>14374.1</v>
      </c>
    </row>
    <row r="367" spans="1:5" ht="26.4" x14ac:dyDescent="0.25">
      <c r="A367" s="28"/>
      <c r="B367" s="28" t="s">
        <v>517</v>
      </c>
      <c r="C367" s="28"/>
      <c r="D367" s="32" t="s">
        <v>518</v>
      </c>
      <c r="E367" s="31">
        <f>E368</f>
        <v>16783.8</v>
      </c>
    </row>
    <row r="368" spans="1:5" ht="26.4" x14ac:dyDescent="0.25">
      <c r="A368" s="28"/>
      <c r="B368" s="28"/>
      <c r="C368" s="22" t="s">
        <v>302</v>
      </c>
      <c r="D368" s="23" t="s">
        <v>303</v>
      </c>
      <c r="E368" s="31">
        <v>16783.8</v>
      </c>
    </row>
    <row r="369" spans="1:5" x14ac:dyDescent="0.25">
      <c r="A369" s="28"/>
      <c r="B369" s="28" t="s">
        <v>697</v>
      </c>
      <c r="C369" s="22"/>
      <c r="D369" s="102" t="s">
        <v>698</v>
      </c>
      <c r="E369" s="31">
        <f>E370</f>
        <v>5122.7</v>
      </c>
    </row>
    <row r="370" spans="1:5" ht="26.4" x14ac:dyDescent="0.25">
      <c r="A370" s="28"/>
      <c r="B370" s="28"/>
      <c r="C370" s="22" t="s">
        <v>302</v>
      </c>
      <c r="D370" s="23" t="s">
        <v>303</v>
      </c>
      <c r="E370" s="31">
        <v>5122.7</v>
      </c>
    </row>
    <row r="371" spans="1:5" ht="26.4" x14ac:dyDescent="0.25">
      <c r="A371" s="28"/>
      <c r="B371" s="116" t="s">
        <v>700</v>
      </c>
      <c r="C371" s="101"/>
      <c r="D371" s="102" t="s">
        <v>699</v>
      </c>
      <c r="E371" s="31">
        <f>E372</f>
        <v>706.1</v>
      </c>
    </row>
    <row r="372" spans="1:5" ht="26.4" x14ac:dyDescent="0.25">
      <c r="A372" s="28"/>
      <c r="B372" s="116" t="s">
        <v>758</v>
      </c>
      <c r="C372" s="101"/>
      <c r="D372" s="102" t="s">
        <v>759</v>
      </c>
      <c r="E372" s="31">
        <f>E373</f>
        <v>706.1</v>
      </c>
    </row>
    <row r="373" spans="1:5" ht="26.4" x14ac:dyDescent="0.25">
      <c r="A373" s="28"/>
      <c r="B373" s="115"/>
      <c r="C373" s="101" t="s">
        <v>302</v>
      </c>
      <c r="D373" s="102" t="s">
        <v>303</v>
      </c>
      <c r="E373" s="31">
        <v>706.1</v>
      </c>
    </row>
    <row r="374" spans="1:5" x14ac:dyDescent="0.25">
      <c r="A374" s="28"/>
      <c r="B374" s="28" t="s">
        <v>499</v>
      </c>
      <c r="C374" s="28"/>
      <c r="D374" s="32" t="s">
        <v>500</v>
      </c>
      <c r="E374" s="31">
        <f>E375</f>
        <v>3489.3</v>
      </c>
    </row>
    <row r="375" spans="1:5" ht="26.4" x14ac:dyDescent="0.25">
      <c r="A375" s="28"/>
      <c r="B375" s="28" t="s">
        <v>501</v>
      </c>
      <c r="C375" s="28"/>
      <c r="D375" s="32" t="s">
        <v>502</v>
      </c>
      <c r="E375" s="31">
        <f>E376</f>
        <v>3489.3</v>
      </c>
    </row>
    <row r="376" spans="1:5" x14ac:dyDescent="0.25">
      <c r="A376" s="28"/>
      <c r="B376" s="28" t="s">
        <v>503</v>
      </c>
      <c r="C376" s="28"/>
      <c r="D376" s="32" t="s">
        <v>287</v>
      </c>
      <c r="E376" s="31">
        <f>E377</f>
        <v>3489.3</v>
      </c>
    </row>
    <row r="377" spans="1:5" ht="26.4" x14ac:dyDescent="0.25">
      <c r="A377" s="28"/>
      <c r="B377" s="28"/>
      <c r="C377" s="22" t="s">
        <v>302</v>
      </c>
      <c r="D377" s="23" t="s">
        <v>303</v>
      </c>
      <c r="E377" s="31">
        <v>3489.3</v>
      </c>
    </row>
    <row r="378" spans="1:5" x14ac:dyDescent="0.25">
      <c r="A378" s="28"/>
      <c r="B378" s="28" t="s">
        <v>504</v>
      </c>
      <c r="C378" s="28"/>
      <c r="D378" s="32" t="s">
        <v>505</v>
      </c>
      <c r="E378" s="31">
        <f>E379</f>
        <v>24807.200000000004</v>
      </c>
    </row>
    <row r="379" spans="1:5" x14ac:dyDescent="0.25">
      <c r="A379" s="28"/>
      <c r="B379" s="28" t="s">
        <v>506</v>
      </c>
      <c r="C379" s="28"/>
      <c r="D379" s="32" t="s">
        <v>507</v>
      </c>
      <c r="E379" s="31">
        <f>E380+E382+E384+E386+E388</f>
        <v>24807.200000000004</v>
      </c>
    </row>
    <row r="380" spans="1:5" ht="26.4" x14ac:dyDescent="0.25">
      <c r="A380" s="28"/>
      <c r="B380" s="28" t="s">
        <v>519</v>
      </c>
      <c r="C380" s="28"/>
      <c r="D380" s="32" t="s">
        <v>382</v>
      </c>
      <c r="E380" s="31">
        <f>E381</f>
        <v>6110.8</v>
      </c>
    </row>
    <row r="381" spans="1:5" ht="26.4" x14ac:dyDescent="0.25">
      <c r="A381" s="28"/>
      <c r="B381" s="28"/>
      <c r="C381" s="22" t="s">
        <v>302</v>
      </c>
      <c r="D381" s="23" t="s">
        <v>303</v>
      </c>
      <c r="E381" s="31">
        <v>6110.8</v>
      </c>
    </row>
    <row r="382" spans="1:5" ht="26.4" x14ac:dyDescent="0.25">
      <c r="A382" s="28"/>
      <c r="B382" s="28" t="s">
        <v>508</v>
      </c>
      <c r="C382" s="28"/>
      <c r="D382" s="32" t="s">
        <v>433</v>
      </c>
      <c r="E382" s="31">
        <f>E383</f>
        <v>4359.8999999999996</v>
      </c>
    </row>
    <row r="383" spans="1:5" ht="26.4" x14ac:dyDescent="0.25">
      <c r="A383" s="28"/>
      <c r="B383" s="28"/>
      <c r="C383" s="22" t="s">
        <v>302</v>
      </c>
      <c r="D383" s="23" t="s">
        <v>303</v>
      </c>
      <c r="E383" s="31">
        <v>4359.8999999999996</v>
      </c>
    </row>
    <row r="384" spans="1:5" x14ac:dyDescent="0.25">
      <c r="A384" s="28"/>
      <c r="B384" s="28" t="s">
        <v>509</v>
      </c>
      <c r="C384" s="28"/>
      <c r="D384" s="32" t="s">
        <v>436</v>
      </c>
      <c r="E384" s="31">
        <f>E385</f>
        <v>572.6</v>
      </c>
    </row>
    <row r="385" spans="1:5" ht="26.4" x14ac:dyDescent="0.25">
      <c r="A385" s="28"/>
      <c r="B385" s="28"/>
      <c r="C385" s="22" t="s">
        <v>302</v>
      </c>
      <c r="D385" s="23" t="s">
        <v>303</v>
      </c>
      <c r="E385" s="31">
        <v>572.6</v>
      </c>
    </row>
    <row r="386" spans="1:5" x14ac:dyDescent="0.25">
      <c r="A386" s="28"/>
      <c r="B386" s="28" t="s">
        <v>760</v>
      </c>
      <c r="C386" s="22"/>
      <c r="D386" s="23" t="s">
        <v>754</v>
      </c>
      <c r="E386" s="31">
        <f>E387</f>
        <v>12000</v>
      </c>
    </row>
    <row r="387" spans="1:5" ht="26.4" x14ac:dyDescent="0.25">
      <c r="A387" s="28"/>
      <c r="B387" s="28"/>
      <c r="C387" s="22" t="s">
        <v>302</v>
      </c>
      <c r="D387" s="23" t="s">
        <v>303</v>
      </c>
      <c r="E387" s="31">
        <v>12000</v>
      </c>
    </row>
    <row r="388" spans="1:5" ht="26.4" x14ac:dyDescent="0.25">
      <c r="A388" s="28"/>
      <c r="B388" s="28" t="s">
        <v>761</v>
      </c>
      <c r="C388" s="22"/>
      <c r="D388" s="23" t="s">
        <v>762</v>
      </c>
      <c r="E388" s="31">
        <f>E389</f>
        <v>1763.9</v>
      </c>
    </row>
    <row r="389" spans="1:5" ht="26.4" x14ac:dyDescent="0.25">
      <c r="A389" s="28"/>
      <c r="B389" s="28"/>
      <c r="C389" s="22" t="s">
        <v>302</v>
      </c>
      <c r="D389" s="23" t="s">
        <v>303</v>
      </c>
      <c r="E389" s="31">
        <v>1763.9</v>
      </c>
    </row>
    <row r="390" spans="1:5" x14ac:dyDescent="0.25">
      <c r="A390" s="28"/>
      <c r="B390" s="29" t="s">
        <v>190</v>
      </c>
      <c r="C390" s="29"/>
      <c r="D390" s="30" t="s">
        <v>191</v>
      </c>
      <c r="E390" s="31">
        <f>E391+E395</f>
        <v>112.89999999999999</v>
      </c>
    </row>
    <row r="391" spans="1:5" ht="18.75" customHeight="1" x14ac:dyDescent="0.25">
      <c r="A391" s="28"/>
      <c r="B391" s="28" t="s">
        <v>192</v>
      </c>
      <c r="C391" s="28"/>
      <c r="D391" s="32" t="s">
        <v>193</v>
      </c>
      <c r="E391" s="31">
        <f>E392</f>
        <v>5.6</v>
      </c>
    </row>
    <row r="392" spans="1:5" ht="26.4" x14ac:dyDescent="0.25">
      <c r="A392" s="28"/>
      <c r="B392" s="28" t="s">
        <v>510</v>
      </c>
      <c r="C392" s="28"/>
      <c r="D392" s="32" t="s">
        <v>511</v>
      </c>
      <c r="E392" s="31">
        <f>E393</f>
        <v>5.6</v>
      </c>
    </row>
    <row r="393" spans="1:5" x14ac:dyDescent="0.25">
      <c r="A393" s="28"/>
      <c r="B393" s="28" t="s">
        <v>520</v>
      </c>
      <c r="C393" s="28"/>
      <c r="D393" s="32" t="s">
        <v>521</v>
      </c>
      <c r="E393" s="31">
        <f>E394</f>
        <v>5.6</v>
      </c>
    </row>
    <row r="394" spans="1:5" ht="26.4" x14ac:dyDescent="0.25">
      <c r="A394" s="28"/>
      <c r="B394" s="28"/>
      <c r="C394" s="22" t="s">
        <v>302</v>
      </c>
      <c r="D394" s="23" t="s">
        <v>303</v>
      </c>
      <c r="E394" s="31">
        <v>5.6</v>
      </c>
    </row>
    <row r="395" spans="1:5" x14ac:dyDescent="0.25">
      <c r="A395" s="28"/>
      <c r="B395" s="104" t="s">
        <v>694</v>
      </c>
      <c r="C395" s="103"/>
      <c r="D395" s="106" t="s">
        <v>692</v>
      </c>
      <c r="E395" s="31">
        <f>E396</f>
        <v>107.3</v>
      </c>
    </row>
    <row r="396" spans="1:5" x14ac:dyDescent="0.25">
      <c r="A396" s="28"/>
      <c r="B396" s="104" t="s">
        <v>695</v>
      </c>
      <c r="C396" s="105"/>
      <c r="D396" s="114" t="s">
        <v>693</v>
      </c>
      <c r="E396" s="31">
        <f>E397</f>
        <v>107.3</v>
      </c>
    </row>
    <row r="397" spans="1:5" x14ac:dyDescent="0.25">
      <c r="A397" s="28"/>
      <c r="B397" s="104" t="s">
        <v>696</v>
      </c>
      <c r="C397" s="105"/>
      <c r="D397" s="108" t="s">
        <v>512</v>
      </c>
      <c r="E397" s="31">
        <f>E398</f>
        <v>107.3</v>
      </c>
    </row>
    <row r="398" spans="1:5" ht="26.4" x14ac:dyDescent="0.25">
      <c r="A398" s="28"/>
      <c r="B398" s="103"/>
      <c r="C398" s="105" t="s">
        <v>302</v>
      </c>
      <c r="D398" s="106" t="s">
        <v>303</v>
      </c>
      <c r="E398" s="31">
        <v>107.3</v>
      </c>
    </row>
    <row r="399" spans="1:5" s="36" customFormat="1" x14ac:dyDescent="0.25">
      <c r="A399" s="29" t="s">
        <v>522</v>
      </c>
      <c r="B399" s="29"/>
      <c r="C399" s="29"/>
      <c r="D399" s="26" t="s">
        <v>523</v>
      </c>
      <c r="E399" s="35">
        <f>E400+E411+E419+E424</f>
        <v>50973.9</v>
      </c>
    </row>
    <row r="400" spans="1:5" x14ac:dyDescent="0.25">
      <c r="A400" s="28"/>
      <c r="B400" s="29" t="s">
        <v>484</v>
      </c>
      <c r="C400" s="29"/>
      <c r="D400" s="30" t="s">
        <v>485</v>
      </c>
      <c r="E400" s="31">
        <f>E401+E405</f>
        <v>32257.5</v>
      </c>
    </row>
    <row r="401" spans="1:5" x14ac:dyDescent="0.25">
      <c r="A401" s="28"/>
      <c r="B401" s="28" t="s">
        <v>524</v>
      </c>
      <c r="C401" s="28"/>
      <c r="D401" s="32" t="s">
        <v>525</v>
      </c>
      <c r="E401" s="31">
        <f>E402</f>
        <v>28828.2</v>
      </c>
    </row>
    <row r="402" spans="1:5" ht="26.4" x14ac:dyDescent="0.25">
      <c r="A402" s="28"/>
      <c r="B402" s="28" t="s">
        <v>526</v>
      </c>
      <c r="C402" s="28"/>
      <c r="D402" s="32" t="s">
        <v>527</v>
      </c>
      <c r="E402" s="31">
        <f>E403</f>
        <v>28828.2</v>
      </c>
    </row>
    <row r="403" spans="1:5" ht="26.4" x14ac:dyDescent="0.25">
      <c r="A403" s="28"/>
      <c r="B403" s="28" t="s">
        <v>528</v>
      </c>
      <c r="C403" s="28"/>
      <c r="D403" s="32" t="s">
        <v>382</v>
      </c>
      <c r="E403" s="31">
        <f>E404</f>
        <v>28828.2</v>
      </c>
    </row>
    <row r="404" spans="1:5" ht="26.4" x14ac:dyDescent="0.25">
      <c r="A404" s="28"/>
      <c r="B404" s="28"/>
      <c r="C404" s="22" t="s">
        <v>302</v>
      </c>
      <c r="D404" s="23" t="s">
        <v>303</v>
      </c>
      <c r="E404" s="31">
        <v>28828.2</v>
      </c>
    </row>
    <row r="405" spans="1:5" x14ac:dyDescent="0.25">
      <c r="A405" s="28"/>
      <c r="B405" s="28" t="s">
        <v>504</v>
      </c>
      <c r="C405" s="28"/>
      <c r="D405" s="32" t="s">
        <v>505</v>
      </c>
      <c r="E405" s="31">
        <f>E406</f>
        <v>3429.3</v>
      </c>
    </row>
    <row r="406" spans="1:5" x14ac:dyDescent="0.25">
      <c r="A406" s="28"/>
      <c r="B406" s="28" t="s">
        <v>506</v>
      </c>
      <c r="C406" s="28"/>
      <c r="D406" s="32" t="s">
        <v>507</v>
      </c>
      <c r="E406" s="31">
        <f>E409+E407</f>
        <v>3429.3</v>
      </c>
    </row>
    <row r="407" spans="1:5" ht="26.4" x14ac:dyDescent="0.25">
      <c r="A407" s="28"/>
      <c r="B407" s="28" t="s">
        <v>519</v>
      </c>
      <c r="C407" s="28"/>
      <c r="D407" s="32" t="s">
        <v>382</v>
      </c>
      <c r="E407" s="31">
        <f>E408</f>
        <v>248</v>
      </c>
    </row>
    <row r="408" spans="1:5" ht="26.4" x14ac:dyDescent="0.25">
      <c r="A408" s="28"/>
      <c r="B408" s="28"/>
      <c r="C408" s="22" t="s">
        <v>302</v>
      </c>
      <c r="D408" s="23" t="s">
        <v>303</v>
      </c>
      <c r="E408" s="31">
        <v>248</v>
      </c>
    </row>
    <row r="409" spans="1:5" ht="26.4" x14ac:dyDescent="0.25">
      <c r="A409" s="28"/>
      <c r="B409" s="28" t="s">
        <v>508</v>
      </c>
      <c r="C409" s="28"/>
      <c r="D409" s="32" t="s">
        <v>433</v>
      </c>
      <c r="E409" s="31">
        <f>E410</f>
        <v>3181.3</v>
      </c>
    </row>
    <row r="410" spans="1:5" ht="26.4" x14ac:dyDescent="0.25">
      <c r="A410" s="28"/>
      <c r="B410" s="28"/>
      <c r="C410" s="22" t="s">
        <v>302</v>
      </c>
      <c r="D410" s="23" t="s">
        <v>303</v>
      </c>
      <c r="E410" s="31">
        <v>3181.3</v>
      </c>
    </row>
    <row r="411" spans="1:5" x14ac:dyDescent="0.25">
      <c r="A411" s="28"/>
      <c r="B411" s="29" t="s">
        <v>231</v>
      </c>
      <c r="C411" s="29"/>
      <c r="D411" s="30" t="s">
        <v>232</v>
      </c>
      <c r="E411" s="31">
        <f>E412</f>
        <v>16818.5</v>
      </c>
    </row>
    <row r="412" spans="1:5" x14ac:dyDescent="0.25">
      <c r="A412" s="28"/>
      <c r="B412" s="28" t="s">
        <v>529</v>
      </c>
      <c r="C412" s="28"/>
      <c r="D412" s="32" t="s">
        <v>530</v>
      </c>
      <c r="E412" s="31">
        <f>E413+E416</f>
        <v>16818.5</v>
      </c>
    </row>
    <row r="413" spans="1:5" ht="17.25" customHeight="1" x14ac:dyDescent="0.25">
      <c r="A413" s="28"/>
      <c r="B413" s="28" t="s">
        <v>531</v>
      </c>
      <c r="C413" s="28"/>
      <c r="D413" s="117" t="s">
        <v>532</v>
      </c>
      <c r="E413" s="31">
        <f>E414</f>
        <v>14358.5</v>
      </c>
    </row>
    <row r="414" spans="1:5" ht="26.4" x14ac:dyDescent="0.25">
      <c r="A414" s="28"/>
      <c r="B414" s="28" t="s">
        <v>533</v>
      </c>
      <c r="C414" s="28"/>
      <c r="D414" s="32" t="s">
        <v>382</v>
      </c>
      <c r="E414" s="31">
        <f>E415</f>
        <v>14358.5</v>
      </c>
    </row>
    <row r="415" spans="1:5" ht="26.4" x14ac:dyDescent="0.25">
      <c r="A415" s="28"/>
      <c r="B415" s="28"/>
      <c r="C415" s="22" t="s">
        <v>302</v>
      </c>
      <c r="D415" s="23" t="s">
        <v>303</v>
      </c>
      <c r="E415" s="31">
        <v>14358.5</v>
      </c>
    </row>
    <row r="416" spans="1:5" ht="26.4" x14ac:dyDescent="0.25">
      <c r="A416" s="28"/>
      <c r="B416" s="28" t="s">
        <v>585</v>
      </c>
      <c r="C416" s="22"/>
      <c r="D416" s="23" t="s">
        <v>586</v>
      </c>
      <c r="E416" s="31">
        <f>E417</f>
        <v>2460</v>
      </c>
    </row>
    <row r="417" spans="1:5" ht="26.4" x14ac:dyDescent="0.25">
      <c r="A417" s="28"/>
      <c r="B417" s="28" t="s">
        <v>588</v>
      </c>
      <c r="C417" s="22"/>
      <c r="D417" s="23" t="s">
        <v>433</v>
      </c>
      <c r="E417" s="31">
        <f>E418</f>
        <v>2460</v>
      </c>
    </row>
    <row r="418" spans="1:5" ht="26.4" x14ac:dyDescent="0.25">
      <c r="A418" s="28"/>
      <c r="B418" s="28"/>
      <c r="C418" s="22" t="s">
        <v>302</v>
      </c>
      <c r="D418" s="23" t="s">
        <v>303</v>
      </c>
      <c r="E418" s="31">
        <v>2460</v>
      </c>
    </row>
    <row r="419" spans="1:5" x14ac:dyDescent="0.25">
      <c r="A419" s="28"/>
      <c r="B419" s="29" t="s">
        <v>190</v>
      </c>
      <c r="C419" s="29"/>
      <c r="D419" s="30" t="s">
        <v>191</v>
      </c>
      <c r="E419" s="31">
        <f>E420</f>
        <v>23.8</v>
      </c>
    </row>
    <row r="420" spans="1:5" x14ac:dyDescent="0.25">
      <c r="A420" s="28"/>
      <c r="B420" s="104" t="s">
        <v>694</v>
      </c>
      <c r="C420" s="103"/>
      <c r="D420" s="106" t="s">
        <v>692</v>
      </c>
      <c r="E420" s="31">
        <f>E421</f>
        <v>23.8</v>
      </c>
    </row>
    <row r="421" spans="1:5" x14ac:dyDescent="0.25">
      <c r="A421" s="28"/>
      <c r="B421" s="104" t="s">
        <v>695</v>
      </c>
      <c r="C421" s="105"/>
      <c r="D421" s="114" t="s">
        <v>693</v>
      </c>
      <c r="E421" s="31">
        <f>E422</f>
        <v>23.8</v>
      </c>
    </row>
    <row r="422" spans="1:5" x14ac:dyDescent="0.25">
      <c r="A422" s="28"/>
      <c r="B422" s="104" t="s">
        <v>696</v>
      </c>
      <c r="C422" s="105"/>
      <c r="D422" s="108" t="s">
        <v>512</v>
      </c>
      <c r="E422" s="31">
        <f>E423</f>
        <v>23.8</v>
      </c>
    </row>
    <row r="423" spans="1:5" ht="26.4" x14ac:dyDescent="0.25">
      <c r="A423" s="28"/>
      <c r="B423" s="103"/>
      <c r="C423" s="105" t="s">
        <v>302</v>
      </c>
      <c r="D423" s="106" t="s">
        <v>303</v>
      </c>
      <c r="E423" s="31">
        <v>23.8</v>
      </c>
    </row>
    <row r="424" spans="1:5" ht="26.4" x14ac:dyDescent="0.25">
      <c r="A424" s="28"/>
      <c r="B424" s="29" t="s">
        <v>288</v>
      </c>
      <c r="C424" s="29"/>
      <c r="D424" s="30" t="s">
        <v>289</v>
      </c>
      <c r="E424" s="31">
        <f>E425</f>
        <v>1874.1</v>
      </c>
    </row>
    <row r="425" spans="1:5" x14ac:dyDescent="0.25">
      <c r="A425" s="28"/>
      <c r="B425" s="28" t="s">
        <v>304</v>
      </c>
      <c r="C425" s="28"/>
      <c r="D425" s="32" t="s">
        <v>305</v>
      </c>
      <c r="E425" s="31">
        <f>E426</f>
        <v>1874.1</v>
      </c>
    </row>
    <row r="426" spans="1:5" x14ac:dyDescent="0.25">
      <c r="A426" s="28"/>
      <c r="B426" s="28" t="s">
        <v>459</v>
      </c>
      <c r="C426" s="28"/>
      <c r="D426" s="32" t="s">
        <v>460</v>
      </c>
      <c r="E426" s="31">
        <f>E427</f>
        <v>1874.1</v>
      </c>
    </row>
    <row r="427" spans="1:5" x14ac:dyDescent="0.25">
      <c r="A427" s="28"/>
      <c r="B427" s="28" t="s">
        <v>461</v>
      </c>
      <c r="C427" s="28"/>
      <c r="D427" s="32" t="s">
        <v>462</v>
      </c>
      <c r="E427" s="31">
        <f>E428</f>
        <v>1874.1</v>
      </c>
    </row>
    <row r="428" spans="1:5" ht="26.4" x14ac:dyDescent="0.25">
      <c r="A428" s="28"/>
      <c r="B428" s="28"/>
      <c r="C428" s="22" t="s">
        <v>302</v>
      </c>
      <c r="D428" s="23" t="s">
        <v>303</v>
      </c>
      <c r="E428" s="31">
        <v>1874.1</v>
      </c>
    </row>
    <row r="429" spans="1:5" s="36" customFormat="1" x14ac:dyDescent="0.25">
      <c r="A429" s="29" t="s">
        <v>534</v>
      </c>
      <c r="B429" s="29"/>
      <c r="C429" s="29"/>
      <c r="D429" s="26" t="s">
        <v>535</v>
      </c>
      <c r="E429" s="35">
        <f>E430</f>
        <v>295.20000000000005</v>
      </c>
    </row>
    <row r="430" spans="1:5" x14ac:dyDescent="0.25">
      <c r="A430" s="28"/>
      <c r="B430" s="29" t="s">
        <v>231</v>
      </c>
      <c r="C430" s="29"/>
      <c r="D430" s="30" t="s">
        <v>232</v>
      </c>
      <c r="E430" s="31">
        <f>E431</f>
        <v>295.20000000000005</v>
      </c>
    </row>
    <row r="431" spans="1:5" x14ac:dyDescent="0.25">
      <c r="A431" s="28"/>
      <c r="B431" s="28" t="s">
        <v>543</v>
      </c>
      <c r="C431" s="28"/>
      <c r="D431" s="32" t="s">
        <v>544</v>
      </c>
      <c r="E431" s="31">
        <f>E432</f>
        <v>295.20000000000005</v>
      </c>
    </row>
    <row r="432" spans="1:5" x14ac:dyDescent="0.25">
      <c r="A432" s="28"/>
      <c r="B432" s="28" t="s">
        <v>545</v>
      </c>
      <c r="C432" s="28"/>
      <c r="D432" s="32" t="s">
        <v>546</v>
      </c>
      <c r="E432" s="31">
        <f>E433+E435+E437</f>
        <v>295.20000000000005</v>
      </c>
    </row>
    <row r="433" spans="1:5" ht="26.4" x14ac:dyDescent="0.25">
      <c r="A433" s="28"/>
      <c r="B433" s="28" t="s">
        <v>547</v>
      </c>
      <c r="C433" s="28"/>
      <c r="D433" s="32" t="s">
        <v>382</v>
      </c>
      <c r="E433" s="31">
        <f>E434</f>
        <v>39</v>
      </c>
    </row>
    <row r="434" spans="1:5" ht="26.4" x14ac:dyDescent="0.25">
      <c r="A434" s="28"/>
      <c r="B434" s="28"/>
      <c r="C434" s="22" t="s">
        <v>302</v>
      </c>
      <c r="D434" s="23" t="s">
        <v>303</v>
      </c>
      <c r="E434" s="31">
        <v>39</v>
      </c>
    </row>
    <row r="435" spans="1:5" x14ac:dyDescent="0.25">
      <c r="A435" s="28"/>
      <c r="B435" s="28" t="s">
        <v>548</v>
      </c>
      <c r="C435" s="28"/>
      <c r="D435" s="32" t="s">
        <v>396</v>
      </c>
      <c r="E435" s="31">
        <f>E436</f>
        <v>171.3</v>
      </c>
    </row>
    <row r="436" spans="1:5" x14ac:dyDescent="0.25">
      <c r="A436" s="28"/>
      <c r="B436" s="28"/>
      <c r="C436" s="22" t="s">
        <v>186</v>
      </c>
      <c r="D436" s="23" t="s">
        <v>187</v>
      </c>
      <c r="E436" s="31">
        <v>171.3</v>
      </c>
    </row>
    <row r="437" spans="1:5" x14ac:dyDescent="0.25">
      <c r="A437" s="28"/>
      <c r="B437" s="28" t="s">
        <v>549</v>
      </c>
      <c r="C437" s="28"/>
      <c r="D437" s="32" t="s">
        <v>550</v>
      </c>
      <c r="E437" s="31">
        <f>E438</f>
        <v>84.9</v>
      </c>
    </row>
    <row r="438" spans="1:5" x14ac:dyDescent="0.25">
      <c r="A438" s="28"/>
      <c r="B438" s="28"/>
      <c r="C438" s="22" t="s">
        <v>186</v>
      </c>
      <c r="D438" s="23" t="s">
        <v>187</v>
      </c>
      <c r="E438" s="31">
        <v>84.9</v>
      </c>
    </row>
    <row r="439" spans="1:5" s="36" customFormat="1" x14ac:dyDescent="0.25">
      <c r="A439" s="29" t="s">
        <v>551</v>
      </c>
      <c r="B439" s="29"/>
      <c r="C439" s="29"/>
      <c r="D439" s="26" t="s">
        <v>552</v>
      </c>
      <c r="E439" s="35">
        <f>E440+E477+E472</f>
        <v>19256.8</v>
      </c>
    </row>
    <row r="440" spans="1:5" x14ac:dyDescent="0.25">
      <c r="A440" s="28"/>
      <c r="B440" s="29" t="s">
        <v>484</v>
      </c>
      <c r="C440" s="29"/>
      <c r="D440" s="30" t="s">
        <v>485</v>
      </c>
      <c r="E440" s="31">
        <f>E441+E456+E446</f>
        <v>17021.399999999998</v>
      </c>
    </row>
    <row r="441" spans="1:5" x14ac:dyDescent="0.25">
      <c r="A441" s="28"/>
      <c r="B441" s="28" t="s">
        <v>524</v>
      </c>
      <c r="C441" s="28"/>
      <c r="D441" s="32" t="s">
        <v>525</v>
      </c>
      <c r="E441" s="31">
        <f>E442</f>
        <v>373.8</v>
      </c>
    </row>
    <row r="442" spans="1:5" x14ac:dyDescent="0.25">
      <c r="A442" s="28"/>
      <c r="B442" s="28" t="s">
        <v>553</v>
      </c>
      <c r="C442" s="28"/>
      <c r="D442" s="32" t="s">
        <v>554</v>
      </c>
      <c r="E442" s="31">
        <f>E443</f>
        <v>373.8</v>
      </c>
    </row>
    <row r="443" spans="1:5" x14ac:dyDescent="0.25">
      <c r="A443" s="28"/>
      <c r="B443" s="28" t="s">
        <v>555</v>
      </c>
      <c r="C443" s="28"/>
      <c r="D443" s="32" t="s">
        <v>396</v>
      </c>
      <c r="E443" s="31">
        <f>E444+E445</f>
        <v>373.8</v>
      </c>
    </row>
    <row r="444" spans="1:5" x14ac:dyDescent="0.25">
      <c r="A444" s="28"/>
      <c r="B444" s="28"/>
      <c r="C444" s="22" t="s">
        <v>186</v>
      </c>
      <c r="D444" s="23" t="s">
        <v>187</v>
      </c>
      <c r="E444" s="31">
        <v>305</v>
      </c>
    </row>
    <row r="445" spans="1:5" ht="26.4" x14ac:dyDescent="0.25">
      <c r="A445" s="28"/>
      <c r="B445" s="28"/>
      <c r="C445" s="22" t="s">
        <v>302</v>
      </c>
      <c r="D445" s="23" t="s">
        <v>303</v>
      </c>
      <c r="E445" s="31">
        <v>68.8</v>
      </c>
    </row>
    <row r="446" spans="1:5" x14ac:dyDescent="0.25">
      <c r="A446" s="28"/>
      <c r="B446" s="28" t="s">
        <v>536</v>
      </c>
      <c r="C446" s="28"/>
      <c r="D446" s="32" t="s">
        <v>537</v>
      </c>
      <c r="E446" s="31">
        <f>E447</f>
        <v>5511.0999999999995</v>
      </c>
    </row>
    <row r="447" spans="1:5" ht="26.4" x14ac:dyDescent="0.25">
      <c r="A447" s="28"/>
      <c r="B447" s="28" t="s">
        <v>538</v>
      </c>
      <c r="C447" s="28"/>
      <c r="D447" s="32" t="s">
        <v>539</v>
      </c>
      <c r="E447" s="31">
        <f>E448+E451</f>
        <v>5511.0999999999995</v>
      </c>
    </row>
    <row r="448" spans="1:5" ht="26.4" x14ac:dyDescent="0.25">
      <c r="A448" s="28"/>
      <c r="B448" s="28" t="s">
        <v>540</v>
      </c>
      <c r="C448" s="28"/>
      <c r="D448" s="32" t="s">
        <v>382</v>
      </c>
      <c r="E448" s="31">
        <f>E449+E450</f>
        <v>743.4</v>
      </c>
    </row>
    <row r="449" spans="1:5" x14ac:dyDescent="0.25">
      <c r="A449" s="28"/>
      <c r="B449" s="28"/>
      <c r="C449" s="22" t="s">
        <v>186</v>
      </c>
      <c r="D449" s="23" t="s">
        <v>187</v>
      </c>
      <c r="E449" s="31">
        <v>33.299999999999997</v>
      </c>
    </row>
    <row r="450" spans="1:5" ht="26.4" x14ac:dyDescent="0.25">
      <c r="A450" s="28"/>
      <c r="B450" s="28"/>
      <c r="C450" s="22" t="s">
        <v>302</v>
      </c>
      <c r="D450" s="23" t="s">
        <v>303</v>
      </c>
      <c r="E450" s="31">
        <v>710.1</v>
      </c>
    </row>
    <row r="451" spans="1:5" x14ac:dyDescent="0.25">
      <c r="A451" s="28"/>
      <c r="B451" s="28" t="s">
        <v>541</v>
      </c>
      <c r="C451" s="28"/>
      <c r="D451" s="32" t="s">
        <v>542</v>
      </c>
      <c r="E451" s="31">
        <f>E452+E453+E454+E455</f>
        <v>4767.7</v>
      </c>
    </row>
    <row r="452" spans="1:5" x14ac:dyDescent="0.25">
      <c r="A452" s="28"/>
      <c r="B452" s="28"/>
      <c r="C452" s="22" t="s">
        <v>186</v>
      </c>
      <c r="D452" s="23" t="s">
        <v>187</v>
      </c>
      <c r="E452" s="31">
        <v>24.7</v>
      </c>
    </row>
    <row r="453" spans="1:5" x14ac:dyDescent="0.25">
      <c r="A453" s="28"/>
      <c r="B453" s="28"/>
      <c r="C453" s="22" t="s">
        <v>225</v>
      </c>
      <c r="D453" s="23" t="s">
        <v>226</v>
      </c>
      <c r="E453" s="31">
        <v>726</v>
      </c>
    </row>
    <row r="454" spans="1:5" ht="26.4" x14ac:dyDescent="0.25">
      <c r="A454" s="28"/>
      <c r="B454" s="28"/>
      <c r="C454" s="22" t="s">
        <v>302</v>
      </c>
      <c r="D454" s="23" t="s">
        <v>303</v>
      </c>
      <c r="E454" s="31">
        <v>2708</v>
      </c>
    </row>
    <row r="455" spans="1:5" x14ac:dyDescent="0.25">
      <c r="A455" s="28"/>
      <c r="B455" s="28"/>
      <c r="C455" s="22" t="s">
        <v>255</v>
      </c>
      <c r="D455" s="23" t="s">
        <v>256</v>
      </c>
      <c r="E455" s="31">
        <v>1309</v>
      </c>
    </row>
    <row r="456" spans="1:5" ht="26.4" x14ac:dyDescent="0.25">
      <c r="A456" s="28"/>
      <c r="B456" s="28" t="s">
        <v>556</v>
      </c>
      <c r="C456" s="28"/>
      <c r="D456" s="32" t="s">
        <v>557</v>
      </c>
      <c r="E456" s="31">
        <f>E457+E465</f>
        <v>11136.5</v>
      </c>
    </row>
    <row r="457" spans="1:5" x14ac:dyDescent="0.25">
      <c r="A457" s="28"/>
      <c r="B457" s="28" t="s">
        <v>558</v>
      </c>
      <c r="C457" s="28"/>
      <c r="D457" s="32" t="s">
        <v>223</v>
      </c>
      <c r="E457" s="31">
        <f>E458+E461+E463</f>
        <v>4023.5</v>
      </c>
    </row>
    <row r="458" spans="1:5" x14ac:dyDescent="0.25">
      <c r="A458" s="28"/>
      <c r="B458" s="28" t="s">
        <v>559</v>
      </c>
      <c r="C458" s="28"/>
      <c r="D458" s="32" t="s">
        <v>185</v>
      </c>
      <c r="E458" s="31">
        <f>E459+E460</f>
        <v>3809.6</v>
      </c>
    </row>
    <row r="459" spans="1:5" ht="39.6" x14ac:dyDescent="0.25">
      <c r="A459" s="28"/>
      <c r="B459" s="28"/>
      <c r="C459" s="22" t="s">
        <v>6</v>
      </c>
      <c r="D459" s="33" t="s">
        <v>177</v>
      </c>
      <c r="E459" s="122">
        <v>3707</v>
      </c>
    </row>
    <row r="460" spans="1:5" x14ac:dyDescent="0.25">
      <c r="A460" s="28"/>
      <c r="B460" s="28"/>
      <c r="C460" s="22" t="s">
        <v>186</v>
      </c>
      <c r="D460" s="23" t="s">
        <v>187</v>
      </c>
      <c r="E460" s="118">
        <v>102.6</v>
      </c>
    </row>
    <row r="461" spans="1:5" x14ac:dyDescent="0.25">
      <c r="A461" s="28"/>
      <c r="B461" s="28" t="s">
        <v>560</v>
      </c>
      <c r="C461" s="28"/>
      <c r="D461" s="32" t="s">
        <v>542</v>
      </c>
      <c r="E461" s="31">
        <f>E462</f>
        <v>158.30000000000001</v>
      </c>
    </row>
    <row r="462" spans="1:5" ht="39.6" x14ac:dyDescent="0.25">
      <c r="A462" s="28"/>
      <c r="B462" s="28"/>
      <c r="C462" s="22" t="s">
        <v>6</v>
      </c>
      <c r="D462" s="33" t="s">
        <v>177</v>
      </c>
      <c r="E462" s="31">
        <v>158.30000000000001</v>
      </c>
    </row>
    <row r="463" spans="1:5" x14ac:dyDescent="0.25">
      <c r="A463" s="28"/>
      <c r="B463" s="28" t="s">
        <v>763</v>
      </c>
      <c r="C463" s="22"/>
      <c r="D463" s="33" t="s">
        <v>732</v>
      </c>
      <c r="E463" s="31">
        <f>E464</f>
        <v>55.6</v>
      </c>
    </row>
    <row r="464" spans="1:5" ht="39.6" x14ac:dyDescent="0.25">
      <c r="A464" s="28"/>
      <c r="B464" s="28"/>
      <c r="C464" s="22" t="s">
        <v>6</v>
      </c>
      <c r="D464" s="33" t="s">
        <v>177</v>
      </c>
      <c r="E464" s="31">
        <v>55.6</v>
      </c>
    </row>
    <row r="465" spans="1:5" x14ac:dyDescent="0.25">
      <c r="A465" s="28"/>
      <c r="B465" s="28" t="s">
        <v>561</v>
      </c>
      <c r="C465" s="28"/>
      <c r="D465" s="32" t="s">
        <v>562</v>
      </c>
      <c r="E465" s="31">
        <f>E466+E470</f>
        <v>7113</v>
      </c>
    </row>
    <row r="466" spans="1:5" x14ac:dyDescent="0.25">
      <c r="A466" s="28"/>
      <c r="B466" s="28" t="s">
        <v>563</v>
      </c>
      <c r="C466" s="28"/>
      <c r="D466" s="32" t="s">
        <v>564</v>
      </c>
      <c r="E466" s="31">
        <f>E467+E468+E469</f>
        <v>3570.6</v>
      </c>
    </row>
    <row r="467" spans="1:5" ht="39.6" x14ac:dyDescent="0.25">
      <c r="A467" s="28"/>
      <c r="B467" s="28"/>
      <c r="C467" s="22" t="s">
        <v>6</v>
      </c>
      <c r="D467" s="33" t="s">
        <v>177</v>
      </c>
      <c r="E467" s="123">
        <v>2413.1999999999998</v>
      </c>
    </row>
    <row r="468" spans="1:5" x14ac:dyDescent="0.25">
      <c r="A468" s="28"/>
      <c r="B468" s="28"/>
      <c r="C468" s="22" t="s">
        <v>186</v>
      </c>
      <c r="D468" s="23" t="s">
        <v>187</v>
      </c>
      <c r="E468" s="119">
        <v>1071.4000000000001</v>
      </c>
    </row>
    <row r="469" spans="1:5" x14ac:dyDescent="0.25">
      <c r="A469" s="28"/>
      <c r="B469" s="28"/>
      <c r="C469" s="22" t="s">
        <v>255</v>
      </c>
      <c r="D469" s="23" t="s">
        <v>256</v>
      </c>
      <c r="E469" s="119">
        <v>86</v>
      </c>
    </row>
    <row r="470" spans="1:5" ht="26.4" x14ac:dyDescent="0.25">
      <c r="A470" s="28"/>
      <c r="B470" s="28" t="s">
        <v>565</v>
      </c>
      <c r="C470" s="28"/>
      <c r="D470" s="32" t="s">
        <v>566</v>
      </c>
      <c r="E470" s="31">
        <f>E471</f>
        <v>3542.4</v>
      </c>
    </row>
    <row r="471" spans="1:5" ht="26.4" x14ac:dyDescent="0.25">
      <c r="A471" s="28"/>
      <c r="B471" s="28"/>
      <c r="C471" s="22" t="s">
        <v>302</v>
      </c>
      <c r="D471" s="23" t="s">
        <v>303</v>
      </c>
      <c r="E471" s="31">
        <v>3542.4</v>
      </c>
    </row>
    <row r="472" spans="1:5" ht="26.4" x14ac:dyDescent="0.25">
      <c r="A472" s="28"/>
      <c r="B472" s="29" t="s">
        <v>634</v>
      </c>
      <c r="C472" s="29"/>
      <c r="D472" s="30" t="s">
        <v>635</v>
      </c>
      <c r="E472" s="31">
        <f>E473</f>
        <v>2144.4</v>
      </c>
    </row>
    <row r="473" spans="1:5" x14ac:dyDescent="0.25">
      <c r="A473" s="28"/>
      <c r="B473" s="28" t="s">
        <v>657</v>
      </c>
      <c r="C473" s="28"/>
      <c r="D473" s="32" t="s">
        <v>658</v>
      </c>
      <c r="E473" s="31">
        <f>E474</f>
        <v>2144.4</v>
      </c>
    </row>
    <row r="474" spans="1:5" x14ac:dyDescent="0.25">
      <c r="A474" s="28"/>
      <c r="B474" s="28" t="s">
        <v>659</v>
      </c>
      <c r="C474" s="28"/>
      <c r="D474" s="32" t="s">
        <v>660</v>
      </c>
      <c r="E474" s="31">
        <f>E475</f>
        <v>2144.4</v>
      </c>
    </row>
    <row r="475" spans="1:5" ht="26.4" x14ac:dyDescent="0.25">
      <c r="A475" s="28"/>
      <c r="B475" s="28" t="s">
        <v>661</v>
      </c>
      <c r="C475" s="28"/>
      <c r="D475" s="32" t="s">
        <v>382</v>
      </c>
      <c r="E475" s="31">
        <f>E476</f>
        <v>2144.4</v>
      </c>
    </row>
    <row r="476" spans="1:5" ht="26.4" x14ac:dyDescent="0.25">
      <c r="A476" s="28"/>
      <c r="B476" s="28"/>
      <c r="C476" s="22" t="s">
        <v>302</v>
      </c>
      <c r="D476" s="23" t="s">
        <v>303</v>
      </c>
      <c r="E476" s="31">
        <v>2144.4</v>
      </c>
    </row>
    <row r="477" spans="1:5" x14ac:dyDescent="0.25">
      <c r="A477" s="28"/>
      <c r="B477" s="29" t="s">
        <v>190</v>
      </c>
      <c r="C477" s="29"/>
      <c r="D477" s="30" t="s">
        <v>191</v>
      </c>
      <c r="E477" s="31">
        <f>E478</f>
        <v>91</v>
      </c>
    </row>
    <row r="478" spans="1:5" ht="26.4" x14ac:dyDescent="0.25">
      <c r="A478" s="28"/>
      <c r="B478" s="28" t="s">
        <v>192</v>
      </c>
      <c r="C478" s="28"/>
      <c r="D478" s="32" t="s">
        <v>193</v>
      </c>
      <c r="E478" s="31">
        <f>E479</f>
        <v>91</v>
      </c>
    </row>
    <row r="479" spans="1:5" ht="26.4" x14ac:dyDescent="0.25">
      <c r="A479" s="28"/>
      <c r="B479" s="28" t="s">
        <v>567</v>
      </c>
      <c r="C479" s="28"/>
      <c r="D479" s="32" t="s">
        <v>568</v>
      </c>
      <c r="E479" s="31">
        <f>E480</f>
        <v>91</v>
      </c>
    </row>
    <row r="480" spans="1:5" x14ac:dyDescent="0.25">
      <c r="A480" s="28"/>
      <c r="B480" s="28" t="s">
        <v>569</v>
      </c>
      <c r="C480" s="28"/>
      <c r="D480" s="32" t="s">
        <v>396</v>
      </c>
      <c r="E480" s="31">
        <f>E481</f>
        <v>91</v>
      </c>
    </row>
    <row r="481" spans="1:5" ht="26.4" x14ac:dyDescent="0.25">
      <c r="A481" s="28"/>
      <c r="B481" s="28"/>
      <c r="C481" s="22" t="s">
        <v>302</v>
      </c>
      <c r="D481" s="23" t="s">
        <v>303</v>
      </c>
      <c r="E481" s="31">
        <v>91</v>
      </c>
    </row>
    <row r="482" spans="1:5" outlineLevel="7" x14ac:dyDescent="0.25">
      <c r="A482" s="22" t="s">
        <v>570</v>
      </c>
      <c r="B482" s="22"/>
      <c r="C482" s="22"/>
      <c r="D482" s="23" t="s">
        <v>571</v>
      </c>
      <c r="E482" s="24">
        <f>E483+E525</f>
        <v>81508.046000000002</v>
      </c>
    </row>
    <row r="483" spans="1:5" s="36" customFormat="1" x14ac:dyDescent="0.25">
      <c r="A483" s="29" t="s">
        <v>572</v>
      </c>
      <c r="B483" s="29"/>
      <c r="C483" s="29"/>
      <c r="D483" s="26" t="s">
        <v>573</v>
      </c>
      <c r="E483" s="35">
        <f>E484+E510+E515</f>
        <v>74850.400000000009</v>
      </c>
    </row>
    <row r="484" spans="1:5" x14ac:dyDescent="0.25">
      <c r="A484" s="28"/>
      <c r="B484" s="29" t="s">
        <v>231</v>
      </c>
      <c r="C484" s="29"/>
      <c r="D484" s="30" t="s">
        <v>232</v>
      </c>
      <c r="E484" s="31">
        <f>E485</f>
        <v>73452.600000000006</v>
      </c>
    </row>
    <row r="485" spans="1:5" x14ac:dyDescent="0.25">
      <c r="A485" s="28"/>
      <c r="B485" s="28" t="s">
        <v>529</v>
      </c>
      <c r="C485" s="28"/>
      <c r="D485" s="32" t="s">
        <v>530</v>
      </c>
      <c r="E485" s="31">
        <f>E486+E491+E494+E502+E507</f>
        <v>73452.600000000006</v>
      </c>
    </row>
    <row r="486" spans="1:5" x14ac:dyDescent="0.25">
      <c r="A486" s="28"/>
      <c r="B486" s="28" t="s">
        <v>574</v>
      </c>
      <c r="C486" s="28"/>
      <c r="D486" s="32" t="s">
        <v>575</v>
      </c>
      <c r="E486" s="31">
        <f>E487+E489</f>
        <v>22745.7</v>
      </c>
    </row>
    <row r="487" spans="1:5" ht="26.4" x14ac:dyDescent="0.25">
      <c r="A487" s="28"/>
      <c r="B487" s="28" t="s">
        <v>576</v>
      </c>
      <c r="C487" s="28"/>
      <c r="D487" s="32" t="s">
        <v>382</v>
      </c>
      <c r="E487" s="31">
        <f>E488</f>
        <v>20745.3</v>
      </c>
    </row>
    <row r="488" spans="1:5" ht="26.4" x14ac:dyDescent="0.25">
      <c r="A488" s="28"/>
      <c r="B488" s="28"/>
      <c r="C488" s="22" t="s">
        <v>302</v>
      </c>
      <c r="D488" s="23" t="s">
        <v>303</v>
      </c>
      <c r="E488" s="31">
        <v>20745.3</v>
      </c>
    </row>
    <row r="489" spans="1:5" ht="26.4" x14ac:dyDescent="0.25">
      <c r="A489" s="28"/>
      <c r="B489" s="101" t="s">
        <v>702</v>
      </c>
      <c r="C489" s="101"/>
      <c r="D489" s="102" t="s">
        <v>764</v>
      </c>
      <c r="E489" s="31">
        <f>E490</f>
        <v>2000.4</v>
      </c>
    </row>
    <row r="490" spans="1:5" ht="26.4" x14ac:dyDescent="0.25">
      <c r="A490" s="28"/>
      <c r="B490" s="112"/>
      <c r="C490" s="101" t="s">
        <v>302</v>
      </c>
      <c r="D490" s="102" t="s">
        <v>303</v>
      </c>
      <c r="E490" s="31">
        <v>2000.4</v>
      </c>
    </row>
    <row r="491" spans="1:5" x14ac:dyDescent="0.25">
      <c r="A491" s="28"/>
      <c r="B491" s="28" t="s">
        <v>577</v>
      </c>
      <c r="C491" s="28"/>
      <c r="D491" s="32" t="s">
        <v>578</v>
      </c>
      <c r="E491" s="31">
        <f>E492</f>
        <v>6292.5</v>
      </c>
    </row>
    <row r="492" spans="1:5" ht="26.4" x14ac:dyDescent="0.25">
      <c r="A492" s="28"/>
      <c r="B492" s="28" t="s">
        <v>579</v>
      </c>
      <c r="C492" s="28"/>
      <c r="D492" s="32" t="s">
        <v>382</v>
      </c>
      <c r="E492" s="31">
        <f>E493</f>
        <v>6292.5</v>
      </c>
    </row>
    <row r="493" spans="1:5" ht="26.4" x14ac:dyDescent="0.25">
      <c r="A493" s="28"/>
      <c r="B493" s="28"/>
      <c r="C493" s="22" t="s">
        <v>302</v>
      </c>
      <c r="D493" s="23" t="s">
        <v>303</v>
      </c>
      <c r="E493" s="31">
        <v>6292.5</v>
      </c>
    </row>
    <row r="494" spans="1:5" x14ac:dyDescent="0.25">
      <c r="A494" s="28"/>
      <c r="B494" s="28" t="s">
        <v>580</v>
      </c>
      <c r="C494" s="28"/>
      <c r="D494" s="32" t="s">
        <v>581</v>
      </c>
      <c r="E494" s="31">
        <f>E495+E497+E500</f>
        <v>32612.9</v>
      </c>
    </row>
    <row r="495" spans="1:5" ht="26.4" x14ac:dyDescent="0.25">
      <c r="A495" s="28"/>
      <c r="B495" s="28" t="s">
        <v>582</v>
      </c>
      <c r="C495" s="28"/>
      <c r="D495" s="32" t="s">
        <v>382</v>
      </c>
      <c r="E495" s="31">
        <f>E496</f>
        <v>30425.7</v>
      </c>
    </row>
    <row r="496" spans="1:5" ht="26.4" x14ac:dyDescent="0.25">
      <c r="A496" s="28"/>
      <c r="B496" s="28"/>
      <c r="C496" s="22" t="s">
        <v>302</v>
      </c>
      <c r="D496" s="23" t="s">
        <v>303</v>
      </c>
      <c r="E496" s="31">
        <v>30425.7</v>
      </c>
    </row>
    <row r="497" spans="1:5" x14ac:dyDescent="0.25">
      <c r="A497" s="28"/>
      <c r="B497" s="28" t="s">
        <v>583</v>
      </c>
      <c r="C497" s="28"/>
      <c r="D497" s="32" t="s">
        <v>584</v>
      </c>
      <c r="E497" s="31">
        <f>E498+E499</f>
        <v>2000</v>
      </c>
    </row>
    <row r="498" spans="1:5" x14ac:dyDescent="0.25">
      <c r="A498" s="28"/>
      <c r="B498" s="28"/>
      <c r="C498" s="22" t="s">
        <v>186</v>
      </c>
      <c r="D498" s="23" t="s">
        <v>187</v>
      </c>
      <c r="E498" s="31">
        <v>740.4</v>
      </c>
    </row>
    <row r="499" spans="1:5" ht="26.4" x14ac:dyDescent="0.25">
      <c r="A499" s="28"/>
      <c r="B499" s="28"/>
      <c r="C499" s="22" t="s">
        <v>302</v>
      </c>
      <c r="D499" s="23" t="s">
        <v>303</v>
      </c>
      <c r="E499" s="31">
        <v>1259.5999999999999</v>
      </c>
    </row>
    <row r="500" spans="1:5" ht="26.4" x14ac:dyDescent="0.25">
      <c r="A500" s="28"/>
      <c r="B500" s="28" t="s">
        <v>765</v>
      </c>
      <c r="C500" s="22"/>
      <c r="D500" s="23" t="s">
        <v>766</v>
      </c>
      <c r="E500" s="31">
        <f>E501</f>
        <v>187.2</v>
      </c>
    </row>
    <row r="501" spans="1:5" ht="26.4" x14ac:dyDescent="0.25">
      <c r="A501" s="28"/>
      <c r="B501" s="28"/>
      <c r="C501" s="22" t="s">
        <v>302</v>
      </c>
      <c r="D501" s="23" t="s">
        <v>303</v>
      </c>
      <c r="E501" s="31">
        <v>187.2</v>
      </c>
    </row>
    <row r="502" spans="1:5" ht="26.4" x14ac:dyDescent="0.25">
      <c r="A502" s="28"/>
      <c r="B502" s="28" t="s">
        <v>585</v>
      </c>
      <c r="C502" s="28"/>
      <c r="D502" s="32" t="s">
        <v>586</v>
      </c>
      <c r="E502" s="31">
        <f>E503+E505</f>
        <v>9782.2000000000007</v>
      </c>
    </row>
    <row r="503" spans="1:5" ht="26.4" x14ac:dyDescent="0.25">
      <c r="A503" s="28"/>
      <c r="B503" s="28" t="s">
        <v>587</v>
      </c>
      <c r="C503" s="28"/>
      <c r="D503" s="32" t="s">
        <v>382</v>
      </c>
      <c r="E503" s="31">
        <f>E504</f>
        <v>218.7</v>
      </c>
    </row>
    <row r="504" spans="1:5" ht="26.4" x14ac:dyDescent="0.25">
      <c r="A504" s="28"/>
      <c r="B504" s="28"/>
      <c r="C504" s="22" t="s">
        <v>302</v>
      </c>
      <c r="D504" s="23" t="s">
        <v>303</v>
      </c>
      <c r="E504" s="31">
        <v>218.7</v>
      </c>
    </row>
    <row r="505" spans="1:5" ht="26.4" x14ac:dyDescent="0.25">
      <c r="A505" s="28"/>
      <c r="B505" s="28" t="s">
        <v>588</v>
      </c>
      <c r="C505" s="28"/>
      <c r="D505" s="32" t="s">
        <v>433</v>
      </c>
      <c r="E505" s="31">
        <f>E506</f>
        <v>9563.5</v>
      </c>
    </row>
    <row r="506" spans="1:5" ht="26.4" x14ac:dyDescent="0.25">
      <c r="A506" s="28"/>
      <c r="B506" s="28"/>
      <c r="C506" s="22" t="s">
        <v>302</v>
      </c>
      <c r="D506" s="23" t="s">
        <v>303</v>
      </c>
      <c r="E506" s="31">
        <v>9563.5</v>
      </c>
    </row>
    <row r="507" spans="1:5" x14ac:dyDescent="0.25">
      <c r="A507" s="28"/>
      <c r="B507" s="28" t="s">
        <v>769</v>
      </c>
      <c r="C507" s="101"/>
      <c r="D507" s="102" t="s">
        <v>767</v>
      </c>
      <c r="E507" s="31">
        <f>E508</f>
        <v>2019.3</v>
      </c>
    </row>
    <row r="508" spans="1:5" x14ac:dyDescent="0.25">
      <c r="A508" s="28"/>
      <c r="B508" s="28" t="s">
        <v>768</v>
      </c>
      <c r="C508" s="101"/>
      <c r="D508" s="102" t="s">
        <v>770</v>
      </c>
      <c r="E508" s="31">
        <f>E509</f>
        <v>2019.3</v>
      </c>
    </row>
    <row r="509" spans="1:5" ht="26.4" x14ac:dyDescent="0.25">
      <c r="A509" s="28"/>
      <c r="B509" s="28"/>
      <c r="C509" s="101" t="s">
        <v>302</v>
      </c>
      <c r="D509" s="102" t="s">
        <v>303</v>
      </c>
      <c r="E509" s="31">
        <v>2019.3</v>
      </c>
    </row>
    <row r="510" spans="1:5" x14ac:dyDescent="0.25">
      <c r="A510" s="28"/>
      <c r="B510" s="29" t="s">
        <v>190</v>
      </c>
      <c r="C510" s="29"/>
      <c r="D510" s="30" t="s">
        <v>191</v>
      </c>
      <c r="E510" s="31">
        <f>E511</f>
        <v>53.5</v>
      </c>
    </row>
    <row r="511" spans="1:5" ht="26.4" x14ac:dyDescent="0.25">
      <c r="A511" s="28"/>
      <c r="B511" s="28" t="s">
        <v>192</v>
      </c>
      <c r="C511" s="28"/>
      <c r="D511" s="32" t="s">
        <v>193</v>
      </c>
      <c r="E511" s="31">
        <f>E512</f>
        <v>53.5</v>
      </c>
    </row>
    <row r="512" spans="1:5" ht="26.4" x14ac:dyDescent="0.25">
      <c r="A512" s="28"/>
      <c r="B512" s="28" t="s">
        <v>510</v>
      </c>
      <c r="C512" s="28"/>
      <c r="D512" s="32" t="s">
        <v>511</v>
      </c>
      <c r="E512" s="31">
        <f>E513</f>
        <v>53.5</v>
      </c>
    </row>
    <row r="513" spans="1:5" x14ac:dyDescent="0.25">
      <c r="A513" s="28"/>
      <c r="B513" s="28" t="s">
        <v>520</v>
      </c>
      <c r="C513" s="28"/>
      <c r="D513" s="32" t="s">
        <v>521</v>
      </c>
      <c r="E513" s="31">
        <f>E514</f>
        <v>53.5</v>
      </c>
    </row>
    <row r="514" spans="1:5" x14ac:dyDescent="0.25">
      <c r="A514" s="28"/>
      <c r="B514" s="28"/>
      <c r="C514" s="22" t="s">
        <v>186</v>
      </c>
      <c r="D514" s="23" t="s">
        <v>187</v>
      </c>
      <c r="E514" s="31">
        <v>53.5</v>
      </c>
    </row>
    <row r="515" spans="1:5" ht="26.4" x14ac:dyDescent="0.25">
      <c r="A515" s="28"/>
      <c r="B515" s="29" t="s">
        <v>288</v>
      </c>
      <c r="C515" s="29"/>
      <c r="D515" s="30" t="s">
        <v>289</v>
      </c>
      <c r="E515" s="31">
        <f>E516+E521</f>
        <v>1344.3</v>
      </c>
    </row>
    <row r="516" spans="1:5" ht="26.4" x14ac:dyDescent="0.25">
      <c r="A516" s="28"/>
      <c r="B516" s="28" t="s">
        <v>589</v>
      </c>
      <c r="C516" s="28"/>
      <c r="D516" s="32" t="s">
        <v>590</v>
      </c>
      <c r="E516" s="31">
        <f>E517</f>
        <v>25</v>
      </c>
    </row>
    <row r="517" spans="1:5" ht="26.4" x14ac:dyDescent="0.25">
      <c r="A517" s="28"/>
      <c r="B517" s="28" t="s">
        <v>591</v>
      </c>
      <c r="C517" s="28"/>
      <c r="D517" s="32" t="s">
        <v>592</v>
      </c>
      <c r="E517" s="31">
        <f>E518</f>
        <v>25</v>
      </c>
    </row>
    <row r="518" spans="1:5" x14ac:dyDescent="0.25">
      <c r="A518" s="28"/>
      <c r="B518" s="28" t="s">
        <v>593</v>
      </c>
      <c r="C518" s="28"/>
      <c r="D518" s="32" t="s">
        <v>584</v>
      </c>
      <c r="E518" s="31">
        <f>E520+E519</f>
        <v>25</v>
      </c>
    </row>
    <row r="519" spans="1:5" x14ac:dyDescent="0.25">
      <c r="A519" s="28"/>
      <c r="B519" s="28"/>
      <c r="C519" s="22" t="s">
        <v>186</v>
      </c>
      <c r="D519" s="23" t="s">
        <v>187</v>
      </c>
      <c r="E519" s="31">
        <v>15</v>
      </c>
    </row>
    <row r="520" spans="1:5" ht="26.4" x14ac:dyDescent="0.25">
      <c r="A520" s="28"/>
      <c r="B520" s="28"/>
      <c r="C520" s="22" t="s">
        <v>302</v>
      </c>
      <c r="D520" s="23" t="s">
        <v>303</v>
      </c>
      <c r="E520" s="31">
        <v>10</v>
      </c>
    </row>
    <row r="521" spans="1:5" x14ac:dyDescent="0.25">
      <c r="A521" s="28"/>
      <c r="B521" s="28" t="s">
        <v>304</v>
      </c>
      <c r="C521" s="28"/>
      <c r="D521" s="32" t="s">
        <v>305</v>
      </c>
      <c r="E521" s="31">
        <f>E522</f>
        <v>1319.3</v>
      </c>
    </row>
    <row r="522" spans="1:5" x14ac:dyDescent="0.25">
      <c r="A522" s="28"/>
      <c r="B522" s="28" t="s">
        <v>459</v>
      </c>
      <c r="C522" s="28"/>
      <c r="D522" s="32" t="s">
        <v>460</v>
      </c>
      <c r="E522" s="31">
        <f>E523</f>
        <v>1319.3</v>
      </c>
    </row>
    <row r="523" spans="1:5" x14ac:dyDescent="0.25">
      <c r="A523" s="28"/>
      <c r="B523" s="28" t="s">
        <v>461</v>
      </c>
      <c r="C523" s="28"/>
      <c r="D523" s="32" t="s">
        <v>462</v>
      </c>
      <c r="E523" s="31">
        <f>E524</f>
        <v>1319.3</v>
      </c>
    </row>
    <row r="524" spans="1:5" ht="26.4" x14ac:dyDescent="0.25">
      <c r="A524" s="28"/>
      <c r="B524" s="28"/>
      <c r="C524" s="22" t="s">
        <v>302</v>
      </c>
      <c r="D524" s="23" t="s">
        <v>303</v>
      </c>
      <c r="E524" s="31">
        <v>1319.3</v>
      </c>
    </row>
    <row r="525" spans="1:5" s="36" customFormat="1" x14ac:dyDescent="0.25">
      <c r="A525" s="29" t="s">
        <v>594</v>
      </c>
      <c r="B525" s="29"/>
      <c r="C525" s="29"/>
      <c r="D525" s="26" t="s">
        <v>595</v>
      </c>
      <c r="E525" s="35">
        <f>E526</f>
        <v>6657.6459999999997</v>
      </c>
    </row>
    <row r="526" spans="1:5" x14ac:dyDescent="0.25">
      <c r="A526" s="28"/>
      <c r="B526" s="29" t="s">
        <v>231</v>
      </c>
      <c r="C526" s="29"/>
      <c r="D526" s="30" t="s">
        <v>232</v>
      </c>
      <c r="E526" s="31">
        <f>E527</f>
        <v>6657.6459999999997</v>
      </c>
    </row>
    <row r="527" spans="1:5" x14ac:dyDescent="0.25">
      <c r="A527" s="28"/>
      <c r="B527" s="28" t="s">
        <v>596</v>
      </c>
      <c r="C527" s="28"/>
      <c r="D527" s="32" t="s">
        <v>221</v>
      </c>
      <c r="E527" s="31">
        <f>E528</f>
        <v>6657.6459999999997</v>
      </c>
    </row>
    <row r="528" spans="1:5" x14ac:dyDescent="0.25">
      <c r="A528" s="28"/>
      <c r="B528" s="28" t="s">
        <v>597</v>
      </c>
      <c r="C528" s="28"/>
      <c r="D528" s="32" t="s">
        <v>223</v>
      </c>
      <c r="E528" s="31">
        <f>E529+E533</f>
        <v>6657.6459999999997</v>
      </c>
    </row>
    <row r="529" spans="1:5" x14ac:dyDescent="0.25">
      <c r="A529" s="28"/>
      <c r="B529" s="28" t="s">
        <v>598</v>
      </c>
      <c r="C529" s="28"/>
      <c r="D529" s="32" t="s">
        <v>185</v>
      </c>
      <c r="E529" s="31">
        <f>E530+E531+E532</f>
        <v>6547.0459999999994</v>
      </c>
    </row>
    <row r="530" spans="1:5" ht="39.6" x14ac:dyDescent="0.25">
      <c r="A530" s="28"/>
      <c r="B530" s="28"/>
      <c r="C530" s="22" t="s">
        <v>6</v>
      </c>
      <c r="D530" s="33" t="s">
        <v>177</v>
      </c>
      <c r="E530" s="124">
        <v>6179.5</v>
      </c>
    </row>
    <row r="531" spans="1:5" x14ac:dyDescent="0.25">
      <c r="A531" s="28"/>
      <c r="B531" s="28"/>
      <c r="C531" s="22" t="s">
        <v>186</v>
      </c>
      <c r="D531" s="23" t="s">
        <v>187</v>
      </c>
      <c r="E531" s="124">
        <v>366.4</v>
      </c>
    </row>
    <row r="532" spans="1:5" x14ac:dyDescent="0.25">
      <c r="A532" s="28"/>
      <c r="B532" s="28"/>
      <c r="C532" s="22" t="s">
        <v>255</v>
      </c>
      <c r="D532" s="23" t="s">
        <v>256</v>
      </c>
      <c r="E532" s="124">
        <v>1.1459999999999999</v>
      </c>
    </row>
    <row r="533" spans="1:5" x14ac:dyDescent="0.25">
      <c r="A533" s="28"/>
      <c r="B533" s="28" t="s">
        <v>771</v>
      </c>
      <c r="C533" s="22"/>
      <c r="D533" s="23" t="s">
        <v>732</v>
      </c>
      <c r="E533" s="124">
        <f>E534</f>
        <v>110.6</v>
      </c>
    </row>
    <row r="534" spans="1:5" ht="39.6" x14ac:dyDescent="0.25">
      <c r="A534" s="28"/>
      <c r="B534" s="28"/>
      <c r="C534" s="22" t="s">
        <v>6</v>
      </c>
      <c r="D534" s="33" t="s">
        <v>177</v>
      </c>
      <c r="E534" s="124">
        <v>110.6</v>
      </c>
    </row>
    <row r="535" spans="1:5" outlineLevel="7" x14ac:dyDescent="0.25">
      <c r="A535" s="22" t="s">
        <v>599</v>
      </c>
      <c r="B535" s="22"/>
      <c r="C535" s="22"/>
      <c r="D535" s="23" t="s">
        <v>600</v>
      </c>
      <c r="E535" s="24">
        <f>E536+E540+E562</f>
        <v>21191.8</v>
      </c>
    </row>
    <row r="536" spans="1:5" s="36" customFormat="1" x14ac:dyDescent="0.25">
      <c r="A536" s="29" t="s">
        <v>601</v>
      </c>
      <c r="B536" s="29"/>
      <c r="C536" s="29"/>
      <c r="D536" s="26" t="s">
        <v>602</v>
      </c>
      <c r="E536" s="35">
        <f>E537</f>
        <v>3979.7</v>
      </c>
    </row>
    <row r="537" spans="1:5" ht="26.4" x14ac:dyDescent="0.25">
      <c r="A537" s="28"/>
      <c r="B537" s="29" t="s">
        <v>178</v>
      </c>
      <c r="C537" s="29"/>
      <c r="D537" s="30" t="s">
        <v>179</v>
      </c>
      <c r="E537" s="31">
        <f>E538</f>
        <v>3979.7</v>
      </c>
    </row>
    <row r="538" spans="1:5" ht="26.4" x14ac:dyDescent="0.25">
      <c r="A538" s="28"/>
      <c r="B538" s="28" t="s">
        <v>603</v>
      </c>
      <c r="C538" s="28"/>
      <c r="D538" s="32" t="s">
        <v>604</v>
      </c>
      <c r="E538" s="31">
        <f>E539</f>
        <v>3979.7</v>
      </c>
    </row>
    <row r="539" spans="1:5" x14ac:dyDescent="0.25">
      <c r="A539" s="28"/>
      <c r="B539" s="28"/>
      <c r="C539" s="22" t="s">
        <v>225</v>
      </c>
      <c r="D539" s="23" t="s">
        <v>226</v>
      </c>
      <c r="E539" s="31">
        <v>3979.7</v>
      </c>
    </row>
    <row r="540" spans="1:5" s="36" customFormat="1" x14ac:dyDescent="0.25">
      <c r="A540" s="29" t="s">
        <v>605</v>
      </c>
      <c r="B540" s="29"/>
      <c r="C540" s="29"/>
      <c r="D540" s="26" t="s">
        <v>606</v>
      </c>
      <c r="E540" s="35">
        <f>E541+E555</f>
        <v>8127.3</v>
      </c>
    </row>
    <row r="541" spans="1:5" x14ac:dyDescent="0.25">
      <c r="A541" s="28"/>
      <c r="B541" s="29" t="s">
        <v>484</v>
      </c>
      <c r="C541" s="29"/>
      <c r="D541" s="30" t="s">
        <v>485</v>
      </c>
      <c r="E541" s="31">
        <f>E542+E546</f>
        <v>7859.5</v>
      </c>
    </row>
    <row r="542" spans="1:5" x14ac:dyDescent="0.25">
      <c r="A542" s="28"/>
      <c r="B542" s="28" t="s">
        <v>499</v>
      </c>
      <c r="C542" s="28"/>
      <c r="D542" s="32" t="s">
        <v>500</v>
      </c>
      <c r="E542" s="31">
        <f>E543</f>
        <v>127.5</v>
      </c>
    </row>
    <row r="543" spans="1:5" ht="26.4" x14ac:dyDescent="0.25">
      <c r="A543" s="28"/>
      <c r="B543" s="28" t="s">
        <v>501</v>
      </c>
      <c r="C543" s="28"/>
      <c r="D543" s="32" t="s">
        <v>502</v>
      </c>
      <c r="E543" s="31">
        <f>E544</f>
        <v>127.5</v>
      </c>
    </row>
    <row r="544" spans="1:5" x14ac:dyDescent="0.25">
      <c r="A544" s="28"/>
      <c r="B544" s="28" t="s">
        <v>503</v>
      </c>
      <c r="C544" s="28"/>
      <c r="D544" s="32" t="s">
        <v>287</v>
      </c>
      <c r="E544" s="31">
        <f>E545</f>
        <v>127.5</v>
      </c>
    </row>
    <row r="545" spans="1:5" ht="26.4" x14ac:dyDescent="0.25">
      <c r="A545" s="28"/>
      <c r="B545" s="28"/>
      <c r="C545" s="22" t="s">
        <v>302</v>
      </c>
      <c r="D545" s="23" t="s">
        <v>303</v>
      </c>
      <c r="E545" s="31">
        <v>127.5</v>
      </c>
    </row>
    <row r="546" spans="1:5" x14ac:dyDescent="0.25">
      <c r="A546" s="28"/>
      <c r="B546" s="28" t="s">
        <v>607</v>
      </c>
      <c r="C546" s="28"/>
      <c r="D546" s="32" t="s">
        <v>608</v>
      </c>
      <c r="E546" s="31">
        <f>E547+E550</f>
        <v>7732</v>
      </c>
    </row>
    <row r="547" spans="1:5" ht="39.6" x14ac:dyDescent="0.25">
      <c r="A547" s="28"/>
      <c r="B547" s="28" t="s">
        <v>609</v>
      </c>
      <c r="C547" s="28"/>
      <c r="D547" s="32" t="s">
        <v>610</v>
      </c>
      <c r="E547" s="31">
        <f>E548</f>
        <v>5601.1</v>
      </c>
    </row>
    <row r="548" spans="1:5" ht="52.8" x14ac:dyDescent="0.25">
      <c r="A548" s="28"/>
      <c r="B548" s="28" t="s">
        <v>611</v>
      </c>
      <c r="C548" s="28"/>
      <c r="D548" s="37" t="s">
        <v>612</v>
      </c>
      <c r="E548" s="31">
        <f>E549</f>
        <v>5601.1</v>
      </c>
    </row>
    <row r="549" spans="1:5" ht="26.4" x14ac:dyDescent="0.25">
      <c r="A549" s="28"/>
      <c r="B549" s="28"/>
      <c r="C549" s="22" t="s">
        <v>302</v>
      </c>
      <c r="D549" s="23" t="s">
        <v>303</v>
      </c>
      <c r="E549" s="31">
        <v>5601.1</v>
      </c>
    </row>
    <row r="550" spans="1:5" ht="26.4" x14ac:dyDescent="0.25">
      <c r="A550" s="28"/>
      <c r="B550" s="28" t="s">
        <v>613</v>
      </c>
      <c r="C550" s="28"/>
      <c r="D550" s="32" t="s">
        <v>264</v>
      </c>
      <c r="E550" s="31">
        <f>E551+E553</f>
        <v>2130.9</v>
      </c>
    </row>
    <row r="551" spans="1:5" x14ac:dyDescent="0.25">
      <c r="A551" s="28"/>
      <c r="B551" s="28" t="s">
        <v>614</v>
      </c>
      <c r="C551" s="28"/>
      <c r="D551" s="32" t="s">
        <v>287</v>
      </c>
      <c r="E551" s="31">
        <f>E552</f>
        <v>2115.9</v>
      </c>
    </row>
    <row r="552" spans="1:5" ht="26.4" x14ac:dyDescent="0.25">
      <c r="A552" s="28"/>
      <c r="B552" s="28"/>
      <c r="C552" s="22" t="s">
        <v>302</v>
      </c>
      <c r="D552" s="23" t="s">
        <v>303</v>
      </c>
      <c r="E552" s="31">
        <v>2115.9</v>
      </c>
    </row>
    <row r="553" spans="1:5" ht="26.4" x14ac:dyDescent="0.25">
      <c r="A553" s="28"/>
      <c r="B553" s="28" t="s">
        <v>615</v>
      </c>
      <c r="C553" s="28"/>
      <c r="D553" s="32" t="s">
        <v>616</v>
      </c>
      <c r="E553" s="31">
        <f>E554</f>
        <v>15</v>
      </c>
    </row>
    <row r="554" spans="1:5" ht="26.4" x14ac:dyDescent="0.25">
      <c r="A554" s="28"/>
      <c r="B554" s="28"/>
      <c r="C554" s="22" t="s">
        <v>302</v>
      </c>
      <c r="D554" s="23" t="s">
        <v>303</v>
      </c>
      <c r="E554" s="31">
        <v>15</v>
      </c>
    </row>
    <row r="555" spans="1:5" x14ac:dyDescent="0.25">
      <c r="A555" s="28"/>
      <c r="B555" s="29" t="s">
        <v>231</v>
      </c>
      <c r="C555" s="29"/>
      <c r="D555" s="30" t="s">
        <v>232</v>
      </c>
      <c r="E555" s="31">
        <f>E556</f>
        <v>267.8</v>
      </c>
    </row>
    <row r="556" spans="1:5" x14ac:dyDescent="0.25">
      <c r="A556" s="28"/>
      <c r="B556" s="28" t="s">
        <v>529</v>
      </c>
      <c r="C556" s="28"/>
      <c r="D556" s="32" t="s">
        <v>530</v>
      </c>
      <c r="E556" s="31">
        <f>E557</f>
        <v>267.8</v>
      </c>
    </row>
    <row r="557" spans="1:5" ht="26.4" x14ac:dyDescent="0.25">
      <c r="A557" s="28"/>
      <c r="B557" s="28" t="s">
        <v>617</v>
      </c>
      <c r="C557" s="28"/>
      <c r="D557" s="32" t="s">
        <v>618</v>
      </c>
      <c r="E557" s="31">
        <f>E558+E560</f>
        <v>267.8</v>
      </c>
    </row>
    <row r="558" spans="1:5" ht="52.8" x14ac:dyDescent="0.25">
      <c r="A558" s="28"/>
      <c r="B558" s="28" t="s">
        <v>619</v>
      </c>
      <c r="C558" s="28"/>
      <c r="D558" s="37" t="s">
        <v>612</v>
      </c>
      <c r="E558" s="31">
        <f>E559</f>
        <v>29.3</v>
      </c>
    </row>
    <row r="559" spans="1:5" ht="26.4" x14ac:dyDescent="0.25">
      <c r="A559" s="28"/>
      <c r="B559" s="28"/>
      <c r="C559" s="22" t="s">
        <v>302</v>
      </c>
      <c r="D559" s="23" t="s">
        <v>303</v>
      </c>
      <c r="E559" s="31">
        <v>29.3</v>
      </c>
    </row>
    <row r="560" spans="1:5" ht="26.4" x14ac:dyDescent="0.25">
      <c r="A560" s="28"/>
      <c r="B560" s="28" t="s">
        <v>620</v>
      </c>
      <c r="C560" s="28"/>
      <c r="D560" s="32" t="s">
        <v>621</v>
      </c>
      <c r="E560" s="31">
        <f>E561</f>
        <v>238.5</v>
      </c>
    </row>
    <row r="561" spans="1:5" x14ac:dyDescent="0.25">
      <c r="A561" s="28"/>
      <c r="B561" s="28"/>
      <c r="C561" s="22" t="s">
        <v>186</v>
      </c>
      <c r="D561" s="23" t="s">
        <v>187</v>
      </c>
      <c r="E561" s="31">
        <v>238.5</v>
      </c>
    </row>
    <row r="562" spans="1:5" s="36" customFormat="1" x14ac:dyDescent="0.25">
      <c r="A562" s="29" t="s">
        <v>626</v>
      </c>
      <c r="B562" s="29"/>
      <c r="C562" s="29"/>
      <c r="D562" s="26" t="s">
        <v>627</v>
      </c>
      <c r="E562" s="35">
        <f>E563+E568</f>
        <v>9084.7999999999993</v>
      </c>
    </row>
    <row r="563" spans="1:5" x14ac:dyDescent="0.25">
      <c r="A563" s="28"/>
      <c r="B563" s="29" t="s">
        <v>484</v>
      </c>
      <c r="C563" s="29"/>
      <c r="D563" s="30" t="s">
        <v>485</v>
      </c>
      <c r="E563" s="31">
        <f>E564</f>
        <v>893.2</v>
      </c>
    </row>
    <row r="564" spans="1:5" x14ac:dyDescent="0.25">
      <c r="A564" s="28"/>
      <c r="B564" s="28" t="s">
        <v>607</v>
      </c>
      <c r="C564" s="28"/>
      <c r="D564" s="32" t="s">
        <v>608</v>
      </c>
      <c r="E564" s="31">
        <f>E565</f>
        <v>893.2</v>
      </c>
    </row>
    <row r="565" spans="1:5" ht="26.4" x14ac:dyDescent="0.25">
      <c r="A565" s="28"/>
      <c r="B565" s="28" t="s">
        <v>613</v>
      </c>
      <c r="C565" s="28"/>
      <c r="D565" s="32" t="s">
        <v>264</v>
      </c>
      <c r="E565" s="31">
        <f>E566</f>
        <v>893.2</v>
      </c>
    </row>
    <row r="566" spans="1:5" x14ac:dyDescent="0.25">
      <c r="A566" s="28"/>
      <c r="B566" s="28" t="s">
        <v>614</v>
      </c>
      <c r="C566" s="28"/>
      <c r="D566" s="32" t="s">
        <v>287</v>
      </c>
      <c r="E566" s="31">
        <f>E567</f>
        <v>893.2</v>
      </c>
    </row>
    <row r="567" spans="1:5" ht="26.4" x14ac:dyDescent="0.25">
      <c r="A567" s="28"/>
      <c r="B567" s="28"/>
      <c r="C567" s="22" t="s">
        <v>302</v>
      </c>
      <c r="D567" s="23" t="s">
        <v>303</v>
      </c>
      <c r="E567" s="31">
        <v>893.2</v>
      </c>
    </row>
    <row r="568" spans="1:5" ht="26.4" x14ac:dyDescent="0.25">
      <c r="A568" s="28"/>
      <c r="B568" s="29" t="s">
        <v>239</v>
      </c>
      <c r="C568" s="29"/>
      <c r="D568" s="30" t="s">
        <v>240</v>
      </c>
      <c r="E568" s="31">
        <f>E569</f>
        <v>8191.5999999999995</v>
      </c>
    </row>
    <row r="569" spans="1:5" ht="26.4" x14ac:dyDescent="0.25">
      <c r="A569" s="28"/>
      <c r="B569" s="28" t="s">
        <v>261</v>
      </c>
      <c r="C569" s="28"/>
      <c r="D569" s="32" t="s">
        <v>262</v>
      </c>
      <c r="E569" s="31">
        <f>E570</f>
        <v>8191.5999999999995</v>
      </c>
    </row>
    <row r="570" spans="1:5" ht="26.4" x14ac:dyDescent="0.25">
      <c r="A570" s="28"/>
      <c r="B570" s="28" t="s">
        <v>263</v>
      </c>
      <c r="C570" s="28"/>
      <c r="D570" s="32" t="s">
        <v>264</v>
      </c>
      <c r="E570" s="31">
        <f>E573+E571+E575</f>
        <v>8191.5999999999995</v>
      </c>
    </row>
    <row r="571" spans="1:5" x14ac:dyDescent="0.25">
      <c r="A571" s="28"/>
      <c r="B571" s="28" t="s">
        <v>622</v>
      </c>
      <c r="C571" s="28"/>
      <c r="D571" s="32" t="s">
        <v>623</v>
      </c>
      <c r="E571" s="31">
        <f>E572</f>
        <v>531.20000000000005</v>
      </c>
    </row>
    <row r="572" spans="1:5" x14ac:dyDescent="0.25">
      <c r="A572" s="28"/>
      <c r="B572" s="28"/>
      <c r="C572" s="22" t="s">
        <v>225</v>
      </c>
      <c r="D572" s="23" t="s">
        <v>226</v>
      </c>
      <c r="E572" s="31">
        <v>531.20000000000005</v>
      </c>
    </row>
    <row r="573" spans="1:5" ht="52.8" x14ac:dyDescent="0.25">
      <c r="A573" s="28"/>
      <c r="B573" s="28" t="s">
        <v>628</v>
      </c>
      <c r="C573" s="28"/>
      <c r="D573" s="37" t="s">
        <v>629</v>
      </c>
      <c r="E573" s="31">
        <f>E574</f>
        <v>5455.9</v>
      </c>
    </row>
    <row r="574" spans="1:5" x14ac:dyDescent="0.25">
      <c r="A574" s="28"/>
      <c r="B574" s="28"/>
      <c r="C574" s="22" t="s">
        <v>419</v>
      </c>
      <c r="D574" s="23" t="s">
        <v>420</v>
      </c>
      <c r="E574" s="31">
        <v>5455.9</v>
      </c>
    </row>
    <row r="575" spans="1:5" ht="39.6" x14ac:dyDescent="0.25">
      <c r="A575" s="28"/>
      <c r="B575" s="28" t="s">
        <v>624</v>
      </c>
      <c r="C575" s="28"/>
      <c r="D575" s="32" t="s">
        <v>625</v>
      </c>
      <c r="E575" s="31">
        <f>E576</f>
        <v>2204.5</v>
      </c>
    </row>
    <row r="576" spans="1:5" x14ac:dyDescent="0.25">
      <c r="A576" s="28"/>
      <c r="B576" s="28"/>
      <c r="C576" s="22" t="s">
        <v>225</v>
      </c>
      <c r="D576" s="23" t="s">
        <v>226</v>
      </c>
      <c r="E576" s="31">
        <v>2204.5</v>
      </c>
    </row>
    <row r="577" spans="1:5" outlineLevel="7" x14ac:dyDescent="0.25">
      <c r="A577" s="22" t="s">
        <v>630</v>
      </c>
      <c r="B577" s="22"/>
      <c r="C577" s="22"/>
      <c r="D577" s="23" t="s">
        <v>631</v>
      </c>
      <c r="E577" s="24">
        <f>E578+E596+E605</f>
        <v>49064</v>
      </c>
    </row>
    <row r="578" spans="1:5" s="36" customFormat="1" x14ac:dyDescent="0.25">
      <c r="A578" s="29" t="s">
        <v>632</v>
      </c>
      <c r="B578" s="29"/>
      <c r="C578" s="29"/>
      <c r="D578" s="26" t="s">
        <v>633</v>
      </c>
      <c r="E578" s="35">
        <f>E579</f>
        <v>24403.899999999998</v>
      </c>
    </row>
    <row r="579" spans="1:5" ht="26.4" x14ac:dyDescent="0.25">
      <c r="A579" s="28"/>
      <c r="B579" s="29" t="s">
        <v>634</v>
      </c>
      <c r="C579" s="29"/>
      <c r="D579" s="30" t="s">
        <v>635</v>
      </c>
      <c r="E579" s="31">
        <f>E580</f>
        <v>24403.899999999998</v>
      </c>
    </row>
    <row r="580" spans="1:5" x14ac:dyDescent="0.25">
      <c r="A580" s="28"/>
      <c r="B580" s="28" t="s">
        <v>636</v>
      </c>
      <c r="C580" s="28"/>
      <c r="D580" s="32" t="s">
        <v>637</v>
      </c>
      <c r="E580" s="31">
        <f>E581+E590+E593</f>
        <v>24403.899999999998</v>
      </c>
    </row>
    <row r="581" spans="1:5" ht="26.4" x14ac:dyDescent="0.25">
      <c r="A581" s="28"/>
      <c r="B581" s="28" t="s">
        <v>638</v>
      </c>
      <c r="C581" s="28"/>
      <c r="D581" s="32" t="s">
        <v>639</v>
      </c>
      <c r="E581" s="31">
        <f>E582+E586+E588</f>
        <v>2813.1</v>
      </c>
    </row>
    <row r="582" spans="1:5" x14ac:dyDescent="0.25">
      <c r="A582" s="28"/>
      <c r="B582" s="28" t="s">
        <v>640</v>
      </c>
      <c r="C582" s="28"/>
      <c r="D582" s="32" t="s">
        <v>396</v>
      </c>
      <c r="E582" s="31">
        <f>E583+E584+E585</f>
        <v>1432.1</v>
      </c>
    </row>
    <row r="583" spans="1:5" ht="39.6" x14ac:dyDescent="0.25">
      <c r="A583" s="28"/>
      <c r="B583" s="28"/>
      <c r="C583" s="22" t="s">
        <v>6</v>
      </c>
      <c r="D583" s="33" t="s">
        <v>177</v>
      </c>
      <c r="E583" s="31">
        <v>226.6</v>
      </c>
    </row>
    <row r="584" spans="1:5" x14ac:dyDescent="0.25">
      <c r="A584" s="28"/>
      <c r="B584" s="28"/>
      <c r="C584" s="22" t="s">
        <v>186</v>
      </c>
      <c r="D584" s="23" t="s">
        <v>187</v>
      </c>
      <c r="E584" s="31">
        <v>513.4</v>
      </c>
    </row>
    <row r="585" spans="1:5" ht="26.4" x14ac:dyDescent="0.25">
      <c r="A585" s="28"/>
      <c r="B585" s="28"/>
      <c r="C585" s="22" t="s">
        <v>302</v>
      </c>
      <c r="D585" s="23" t="s">
        <v>303</v>
      </c>
      <c r="E585" s="31">
        <v>692.1</v>
      </c>
    </row>
    <row r="586" spans="1:5" x14ac:dyDescent="0.25">
      <c r="A586" s="28"/>
      <c r="B586" s="28" t="s">
        <v>641</v>
      </c>
      <c r="C586" s="28"/>
      <c r="D586" s="32" t="s">
        <v>642</v>
      </c>
      <c r="E586" s="31">
        <f>E587</f>
        <v>721.1</v>
      </c>
    </row>
    <row r="587" spans="1:5" ht="26.4" x14ac:dyDescent="0.25">
      <c r="A587" s="28"/>
      <c r="B587" s="28"/>
      <c r="C587" s="22" t="s">
        <v>302</v>
      </c>
      <c r="D587" s="23" t="s">
        <v>303</v>
      </c>
      <c r="E587" s="31">
        <v>721.1</v>
      </c>
    </row>
    <row r="588" spans="1:5" x14ac:dyDescent="0.25">
      <c r="A588" s="28"/>
      <c r="B588" s="28" t="s">
        <v>703</v>
      </c>
      <c r="C588" s="101"/>
      <c r="D588" s="102" t="s">
        <v>704</v>
      </c>
      <c r="E588" s="31">
        <f>E589</f>
        <v>659.9</v>
      </c>
    </row>
    <row r="589" spans="1:5" ht="26.4" x14ac:dyDescent="0.25">
      <c r="A589" s="28"/>
      <c r="B589" s="28"/>
      <c r="C589" s="101" t="s">
        <v>302</v>
      </c>
      <c r="D589" s="102" t="s">
        <v>303</v>
      </c>
      <c r="E589" s="31">
        <v>659.9</v>
      </c>
    </row>
    <row r="590" spans="1:5" ht="26.4" x14ac:dyDescent="0.25">
      <c r="A590" s="28"/>
      <c r="B590" s="28" t="s">
        <v>643</v>
      </c>
      <c r="C590" s="28"/>
      <c r="D590" s="32" t="s">
        <v>644</v>
      </c>
      <c r="E590" s="31">
        <f>E591</f>
        <v>600</v>
      </c>
    </row>
    <row r="591" spans="1:5" x14ac:dyDescent="0.25">
      <c r="A591" s="28"/>
      <c r="B591" s="28" t="s">
        <v>645</v>
      </c>
      <c r="C591" s="28"/>
      <c r="D591" s="32" t="s">
        <v>584</v>
      </c>
      <c r="E591" s="31">
        <f>E592</f>
        <v>600</v>
      </c>
    </row>
    <row r="592" spans="1:5" ht="26.4" x14ac:dyDescent="0.25">
      <c r="A592" s="28"/>
      <c r="B592" s="28"/>
      <c r="C592" s="22" t="s">
        <v>302</v>
      </c>
      <c r="D592" s="23" t="s">
        <v>303</v>
      </c>
      <c r="E592" s="31">
        <v>600</v>
      </c>
    </row>
    <row r="593" spans="1:5" ht="26.4" x14ac:dyDescent="0.25">
      <c r="A593" s="28"/>
      <c r="B593" s="28" t="s">
        <v>646</v>
      </c>
      <c r="C593" s="28"/>
      <c r="D593" s="32" t="s">
        <v>647</v>
      </c>
      <c r="E593" s="31">
        <f>E594</f>
        <v>20990.799999999999</v>
      </c>
    </row>
    <row r="594" spans="1:5" ht="26.4" x14ac:dyDescent="0.25">
      <c r="A594" s="28"/>
      <c r="B594" s="28" t="s">
        <v>648</v>
      </c>
      <c r="C594" s="28"/>
      <c r="D594" s="32" t="s">
        <v>382</v>
      </c>
      <c r="E594" s="31">
        <f>E595</f>
        <v>20990.799999999999</v>
      </c>
    </row>
    <row r="595" spans="1:5" ht="26.4" x14ac:dyDescent="0.25">
      <c r="A595" s="28"/>
      <c r="B595" s="28"/>
      <c r="C595" s="22" t="s">
        <v>302</v>
      </c>
      <c r="D595" s="23" t="s">
        <v>303</v>
      </c>
      <c r="E595" s="31">
        <v>20990.799999999999</v>
      </c>
    </row>
    <row r="596" spans="1:5" s="36" customFormat="1" x14ac:dyDescent="0.25">
      <c r="A596" s="29" t="s">
        <v>649</v>
      </c>
      <c r="B596" s="29"/>
      <c r="C596" s="29"/>
      <c r="D596" s="26" t="s">
        <v>650</v>
      </c>
      <c r="E596" s="35">
        <f>E597</f>
        <v>5806.1</v>
      </c>
    </row>
    <row r="597" spans="1:5" ht="26.4" x14ac:dyDescent="0.25">
      <c r="A597" s="28"/>
      <c r="B597" s="29" t="s">
        <v>634</v>
      </c>
      <c r="C597" s="29"/>
      <c r="D597" s="30" t="s">
        <v>635</v>
      </c>
      <c r="E597" s="31">
        <f>E598</f>
        <v>5806.1</v>
      </c>
    </row>
    <row r="598" spans="1:5" x14ac:dyDescent="0.25">
      <c r="A598" s="28"/>
      <c r="B598" s="28" t="s">
        <v>636</v>
      </c>
      <c r="C598" s="28"/>
      <c r="D598" s="32" t="s">
        <v>637</v>
      </c>
      <c r="E598" s="31">
        <f>E602+E599</f>
        <v>5806.1</v>
      </c>
    </row>
    <row r="599" spans="1:5" x14ac:dyDescent="0.25">
      <c r="A599" s="28"/>
      <c r="B599" s="112" t="s">
        <v>773</v>
      </c>
      <c r="C599" s="112"/>
      <c r="D599" s="120" t="s">
        <v>772</v>
      </c>
      <c r="E599" s="31">
        <f>E600</f>
        <v>2183.8000000000002</v>
      </c>
    </row>
    <row r="600" spans="1:5" ht="26.4" x14ac:dyDescent="0.25">
      <c r="A600" s="28"/>
      <c r="B600" s="28" t="s">
        <v>774</v>
      </c>
      <c r="C600" s="28"/>
      <c r="D600" s="32" t="s">
        <v>775</v>
      </c>
      <c r="E600" s="31">
        <f>E601</f>
        <v>2183.8000000000002</v>
      </c>
    </row>
    <row r="601" spans="1:5" x14ac:dyDescent="0.25">
      <c r="A601" s="28"/>
      <c r="B601" s="28"/>
      <c r="C601" s="22" t="s">
        <v>419</v>
      </c>
      <c r="D601" s="23" t="s">
        <v>420</v>
      </c>
      <c r="E601" s="31">
        <v>2183.8000000000002</v>
      </c>
    </row>
    <row r="602" spans="1:5" ht="26.4" x14ac:dyDescent="0.25">
      <c r="A602" s="28"/>
      <c r="B602" s="28" t="s">
        <v>651</v>
      </c>
      <c r="C602" s="28"/>
      <c r="D602" s="32" t="s">
        <v>652</v>
      </c>
      <c r="E602" s="31">
        <f>E603</f>
        <v>3622.3</v>
      </c>
    </row>
    <row r="603" spans="1:5" ht="26.4" x14ac:dyDescent="0.25">
      <c r="A603" s="28"/>
      <c r="B603" s="28" t="s">
        <v>653</v>
      </c>
      <c r="C603" s="28"/>
      <c r="D603" s="32" t="s">
        <v>776</v>
      </c>
      <c r="E603" s="31">
        <f>E604</f>
        <v>3622.3</v>
      </c>
    </row>
    <row r="604" spans="1:5" ht="26.4" x14ac:dyDescent="0.25">
      <c r="A604" s="28"/>
      <c r="B604" s="28"/>
      <c r="C604" s="22" t="s">
        <v>302</v>
      </c>
      <c r="D604" s="23" t="s">
        <v>303</v>
      </c>
      <c r="E604" s="31">
        <v>3622.3</v>
      </c>
    </row>
    <row r="605" spans="1:5" s="36" customFormat="1" x14ac:dyDescent="0.25">
      <c r="A605" s="29" t="s">
        <v>655</v>
      </c>
      <c r="B605" s="29"/>
      <c r="C605" s="29"/>
      <c r="D605" s="26" t="s">
        <v>656</v>
      </c>
      <c r="E605" s="35">
        <f>E606</f>
        <v>18854</v>
      </c>
    </row>
    <row r="606" spans="1:5" ht="26.4" x14ac:dyDescent="0.25">
      <c r="A606" s="28"/>
      <c r="B606" s="29" t="s">
        <v>634</v>
      </c>
      <c r="C606" s="29"/>
      <c r="D606" s="30" t="s">
        <v>635</v>
      </c>
      <c r="E606" s="31">
        <f>E607</f>
        <v>18854</v>
      </c>
    </row>
    <row r="607" spans="1:5" x14ac:dyDescent="0.25">
      <c r="A607" s="28"/>
      <c r="B607" s="28" t="s">
        <v>657</v>
      </c>
      <c r="C607" s="28"/>
      <c r="D607" s="32" t="s">
        <v>658</v>
      </c>
      <c r="E607" s="31">
        <f>E608</f>
        <v>18854</v>
      </c>
    </row>
    <row r="608" spans="1:5" x14ac:dyDescent="0.25">
      <c r="A608" s="28"/>
      <c r="B608" s="28" t="s">
        <v>659</v>
      </c>
      <c r="C608" s="28"/>
      <c r="D608" s="32" t="s">
        <v>660</v>
      </c>
      <c r="E608" s="31">
        <f>E609</f>
        <v>18854</v>
      </c>
    </row>
    <row r="609" spans="1:5" ht="26.4" x14ac:dyDescent="0.25">
      <c r="A609" s="28"/>
      <c r="B609" s="28" t="s">
        <v>661</v>
      </c>
      <c r="C609" s="28"/>
      <c r="D609" s="32" t="s">
        <v>382</v>
      </c>
      <c r="E609" s="31">
        <f>E610</f>
        <v>18854</v>
      </c>
    </row>
    <row r="610" spans="1:5" ht="26.4" x14ac:dyDescent="0.25">
      <c r="A610" s="28"/>
      <c r="B610" s="28"/>
      <c r="C610" s="22" t="s">
        <v>302</v>
      </c>
      <c r="D610" s="23" t="s">
        <v>303</v>
      </c>
      <c r="E610" s="31">
        <v>18854</v>
      </c>
    </row>
    <row r="611" spans="1:5" s="36" customFormat="1" x14ac:dyDescent="0.25">
      <c r="A611" s="38" t="s">
        <v>18</v>
      </c>
      <c r="B611" s="38"/>
      <c r="C611" s="38"/>
      <c r="D611" s="39"/>
      <c r="E611" s="40">
        <f>E577+E535+E482+E325+E229+E185+E157+E9+E149</f>
        <v>905302.39500000002</v>
      </c>
    </row>
  </sheetData>
  <mergeCells count="2">
    <mergeCell ref="A6:E6"/>
    <mergeCell ref="A7:E7"/>
  </mergeCells>
  <pageMargins left="0.70866141732283472" right="0.6" top="0.35433070866141736" bottom="0.53" header="0.31496062992125984" footer="0.31496062992125984"/>
  <pageSetup paperSize="9" scale="72" fitToHeight="1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08"/>
  <sheetViews>
    <sheetView zoomScale="110" zoomScaleNormal="110" workbookViewId="0">
      <selection activeCell="E17" sqref="E17"/>
    </sheetView>
  </sheetViews>
  <sheetFormatPr defaultColWidth="9.109375" defaultRowHeight="13.2" outlineLevelRow="7" x14ac:dyDescent="0.25"/>
  <cols>
    <col min="1" max="1" width="7.109375" style="47" customWidth="1"/>
    <col min="2" max="2" width="6.88671875" style="47" customWidth="1"/>
    <col min="3" max="3" width="13" style="47" customWidth="1"/>
    <col min="4" max="4" width="6.5546875" style="47" customWidth="1"/>
    <col min="5" max="5" width="79" style="47" customWidth="1"/>
    <col min="6" max="6" width="9.109375" style="83" customWidth="1"/>
    <col min="7" max="16384" width="9.109375" style="47"/>
  </cols>
  <sheetData>
    <row r="1" spans="1:6" s="43" customFormat="1" x14ac:dyDescent="0.25">
      <c r="A1" s="42"/>
      <c r="B1" s="42"/>
      <c r="C1" s="42"/>
      <c r="D1" s="42"/>
      <c r="F1" s="44" t="s">
        <v>662</v>
      </c>
    </row>
    <row r="2" spans="1:6" s="43" customFormat="1" x14ac:dyDescent="0.25">
      <c r="B2" s="42"/>
      <c r="C2" s="42"/>
      <c r="D2" s="42"/>
      <c r="E2" s="42"/>
      <c r="F2" s="44" t="s">
        <v>55</v>
      </c>
    </row>
    <row r="3" spans="1:6" s="43" customFormat="1" x14ac:dyDescent="0.25">
      <c r="A3" s="42"/>
      <c r="B3" s="42"/>
      <c r="C3" s="42"/>
      <c r="D3" s="42"/>
      <c r="F3" s="44" t="s">
        <v>162</v>
      </c>
    </row>
    <row r="4" spans="1:6" s="43" customFormat="1" x14ac:dyDescent="0.25">
      <c r="A4" s="42"/>
      <c r="B4" s="42"/>
      <c r="C4" s="42"/>
      <c r="D4" s="42"/>
      <c r="F4" s="44" t="s">
        <v>843</v>
      </c>
    </row>
    <row r="5" spans="1:6" s="43" customFormat="1" ht="27" customHeight="1" x14ac:dyDescent="0.25">
      <c r="A5" s="42"/>
      <c r="B5" s="42"/>
      <c r="C5" s="42"/>
      <c r="D5" s="42"/>
      <c r="F5" s="45"/>
    </row>
    <row r="6" spans="1:6" s="43" customFormat="1" ht="30" customHeight="1" x14ac:dyDescent="0.25">
      <c r="A6" s="135" t="s">
        <v>777</v>
      </c>
      <c r="B6" s="135"/>
      <c r="C6" s="135"/>
      <c r="D6" s="135"/>
      <c r="E6" s="135"/>
      <c r="F6" s="135"/>
    </row>
    <row r="7" spans="1:6" s="43" customFormat="1" x14ac:dyDescent="0.25">
      <c r="B7" s="42"/>
      <c r="C7" s="42"/>
      <c r="D7" s="42"/>
      <c r="F7" s="46" t="s">
        <v>164</v>
      </c>
    </row>
    <row r="8" spans="1:6" ht="43.5" customHeight="1" x14ac:dyDescent="0.25">
      <c r="A8" s="28" t="s">
        <v>663</v>
      </c>
      <c r="B8" s="20" t="s">
        <v>165</v>
      </c>
      <c r="C8" s="20" t="s">
        <v>166</v>
      </c>
      <c r="D8" s="20" t="s">
        <v>167</v>
      </c>
      <c r="E8" s="28" t="s">
        <v>664</v>
      </c>
      <c r="F8" s="21" t="s">
        <v>19</v>
      </c>
    </row>
    <row r="9" spans="1:6" x14ac:dyDescent="0.25">
      <c r="A9" s="29" t="s">
        <v>12</v>
      </c>
      <c r="B9" s="28"/>
      <c r="C9" s="28"/>
      <c r="D9" s="28"/>
      <c r="E9" s="48" t="s">
        <v>665</v>
      </c>
      <c r="F9" s="130">
        <f>F10+F84+F92+F120+F148+F164+F176+F181</f>
        <v>157882.21100000001</v>
      </c>
    </row>
    <row r="10" spans="1:6" x14ac:dyDescent="0.25">
      <c r="A10" s="28"/>
      <c r="B10" s="28" t="s">
        <v>169</v>
      </c>
      <c r="C10" s="28"/>
      <c r="D10" s="28"/>
      <c r="E10" s="49" t="s">
        <v>170</v>
      </c>
      <c r="F10" s="50">
        <f>F11+F20+F45+F53+F49</f>
        <v>69221.873999999996</v>
      </c>
    </row>
    <row r="11" spans="1:6" s="55" customFormat="1" ht="26.4" x14ac:dyDescent="0.25">
      <c r="A11" s="51"/>
      <c r="B11" s="52" t="s">
        <v>171</v>
      </c>
      <c r="C11" s="53"/>
      <c r="D11" s="53"/>
      <c r="E11" s="49" t="s">
        <v>172</v>
      </c>
      <c r="F11" s="54">
        <f>F12+F17</f>
        <v>3186.8</v>
      </c>
    </row>
    <row r="12" spans="1:6" ht="18" customHeight="1" x14ac:dyDescent="0.25">
      <c r="A12" s="28"/>
      <c r="B12" s="28"/>
      <c r="C12" s="29" t="s">
        <v>173</v>
      </c>
      <c r="D12" s="29"/>
      <c r="E12" s="30" t="s">
        <v>174</v>
      </c>
      <c r="F12" s="24">
        <f>F13+F15</f>
        <v>3126.8</v>
      </c>
    </row>
    <row r="13" spans="1:6" ht="15.75" customHeight="1" x14ac:dyDescent="0.25">
      <c r="A13" s="28"/>
      <c r="B13" s="28"/>
      <c r="C13" s="28" t="s">
        <v>175</v>
      </c>
      <c r="D13" s="28"/>
      <c r="E13" s="32" t="s">
        <v>176</v>
      </c>
      <c r="F13" s="24">
        <f>F14</f>
        <v>2966.8</v>
      </c>
    </row>
    <row r="14" spans="1:6" ht="39.6" x14ac:dyDescent="0.25">
      <c r="A14" s="28"/>
      <c r="B14" s="28"/>
      <c r="C14" s="28"/>
      <c r="D14" s="28" t="s">
        <v>6</v>
      </c>
      <c r="E14" s="33" t="s">
        <v>177</v>
      </c>
      <c r="F14" s="31">
        <v>2966.8</v>
      </c>
    </row>
    <row r="15" spans="1:6" x14ac:dyDescent="0.25">
      <c r="A15" s="28"/>
      <c r="B15" s="28"/>
      <c r="C15" s="28" t="s">
        <v>731</v>
      </c>
      <c r="D15" s="28"/>
      <c r="E15" s="33" t="s">
        <v>732</v>
      </c>
      <c r="F15" s="31">
        <f>F16</f>
        <v>160</v>
      </c>
    </row>
    <row r="16" spans="1:6" ht="39.6" x14ac:dyDescent="0.25">
      <c r="A16" s="28"/>
      <c r="B16" s="28"/>
      <c r="C16" s="28"/>
      <c r="D16" s="28" t="s">
        <v>6</v>
      </c>
      <c r="E16" s="33" t="s">
        <v>177</v>
      </c>
      <c r="F16" s="31">
        <v>160</v>
      </c>
    </row>
    <row r="17" spans="1:6" ht="26.4" x14ac:dyDescent="0.25">
      <c r="A17" s="28"/>
      <c r="B17" s="28"/>
      <c r="C17" s="29" t="s">
        <v>178</v>
      </c>
      <c r="D17" s="29"/>
      <c r="E17" s="30" t="s">
        <v>179</v>
      </c>
      <c r="F17" s="31">
        <f>F18</f>
        <v>60</v>
      </c>
    </row>
    <row r="18" spans="1:6" ht="26.4" x14ac:dyDescent="0.25">
      <c r="A18" s="28"/>
      <c r="B18" s="28"/>
      <c r="C18" s="28" t="s">
        <v>733</v>
      </c>
      <c r="D18" s="29"/>
      <c r="E18" s="32" t="s">
        <v>734</v>
      </c>
      <c r="F18" s="31">
        <f>F19</f>
        <v>60</v>
      </c>
    </row>
    <row r="19" spans="1:6" ht="39.6" x14ac:dyDescent="0.25">
      <c r="A19" s="28"/>
      <c r="B19" s="28"/>
      <c r="C19" s="28"/>
      <c r="D19" s="28" t="s">
        <v>6</v>
      </c>
      <c r="E19" s="33" t="s">
        <v>177</v>
      </c>
      <c r="F19" s="31">
        <v>60</v>
      </c>
    </row>
    <row r="20" spans="1:6" s="57" customFormat="1" ht="26.4" x14ac:dyDescent="0.25">
      <c r="A20" s="29"/>
      <c r="B20" s="28" t="s">
        <v>188</v>
      </c>
      <c r="C20" s="28"/>
      <c r="D20" s="28"/>
      <c r="E20" s="56" t="s">
        <v>189</v>
      </c>
      <c r="F20" s="24">
        <f>F21+F32+F37</f>
        <v>35775.200000000004</v>
      </c>
    </row>
    <row r="21" spans="1:6" ht="17.25" customHeight="1" x14ac:dyDescent="0.25">
      <c r="A21" s="28"/>
      <c r="B21" s="28"/>
      <c r="C21" s="29" t="s">
        <v>190</v>
      </c>
      <c r="D21" s="29"/>
      <c r="E21" s="30" t="s">
        <v>191</v>
      </c>
      <c r="F21" s="24">
        <f>F22</f>
        <v>2444</v>
      </c>
    </row>
    <row r="22" spans="1:6" ht="26.4" x14ac:dyDescent="0.25">
      <c r="A22" s="28"/>
      <c r="B22" s="28"/>
      <c r="C22" s="28" t="s">
        <v>192</v>
      </c>
      <c r="D22" s="28"/>
      <c r="E22" s="32" t="s">
        <v>193</v>
      </c>
      <c r="F22" s="24">
        <f>F23+F26</f>
        <v>2444</v>
      </c>
    </row>
    <row r="23" spans="1:6" ht="66" x14ac:dyDescent="0.25">
      <c r="A23" s="28"/>
      <c r="B23" s="28"/>
      <c r="C23" s="28" t="s">
        <v>194</v>
      </c>
      <c r="D23" s="28"/>
      <c r="E23" s="37" t="s">
        <v>195</v>
      </c>
      <c r="F23" s="24">
        <f>F24</f>
        <v>2360.1999999999998</v>
      </c>
    </row>
    <row r="24" spans="1:6" ht="26.4" x14ac:dyDescent="0.25">
      <c r="A24" s="28"/>
      <c r="B24" s="28"/>
      <c r="C24" s="28" t="s">
        <v>196</v>
      </c>
      <c r="D24" s="28"/>
      <c r="E24" s="32" t="s">
        <v>197</v>
      </c>
      <c r="F24" s="24">
        <f>F25</f>
        <v>2360.1999999999998</v>
      </c>
    </row>
    <row r="25" spans="1:6" ht="39.6" x14ac:dyDescent="0.25">
      <c r="A25" s="28"/>
      <c r="B25" s="28"/>
      <c r="C25" s="28"/>
      <c r="D25" s="28" t="s">
        <v>6</v>
      </c>
      <c r="E25" s="33" t="s">
        <v>177</v>
      </c>
      <c r="F25" s="31">
        <v>2360.1999999999998</v>
      </c>
    </row>
    <row r="26" spans="1:6" x14ac:dyDescent="0.25">
      <c r="A26" s="28"/>
      <c r="B26" s="28"/>
      <c r="C26" s="28" t="s">
        <v>198</v>
      </c>
      <c r="D26" s="28"/>
      <c r="E26" s="32" t="s">
        <v>199</v>
      </c>
      <c r="F26" s="24">
        <f>F27+F29</f>
        <v>83.800000000000011</v>
      </c>
    </row>
    <row r="27" spans="1:6" x14ac:dyDescent="0.25">
      <c r="A27" s="28"/>
      <c r="B27" s="28"/>
      <c r="C27" s="28" t="s">
        <v>200</v>
      </c>
      <c r="D27" s="28"/>
      <c r="E27" s="32" t="s">
        <v>201</v>
      </c>
      <c r="F27" s="24">
        <f>F28</f>
        <v>14.5</v>
      </c>
    </row>
    <row r="28" spans="1:6" x14ac:dyDescent="0.25">
      <c r="A28" s="28"/>
      <c r="B28" s="28"/>
      <c r="C28" s="28"/>
      <c r="D28" s="28" t="s">
        <v>186</v>
      </c>
      <c r="E28" s="23" t="s">
        <v>187</v>
      </c>
      <c r="F28" s="31">
        <v>14.5</v>
      </c>
    </row>
    <row r="29" spans="1:6" ht="26.4" x14ac:dyDescent="0.25">
      <c r="A29" s="28"/>
      <c r="B29" s="28"/>
      <c r="C29" s="28" t="s">
        <v>202</v>
      </c>
      <c r="D29" s="28"/>
      <c r="E29" s="32" t="s">
        <v>203</v>
      </c>
      <c r="F29" s="24">
        <f>F30+F31</f>
        <v>69.300000000000011</v>
      </c>
    </row>
    <row r="30" spans="1:6" ht="39.6" x14ac:dyDescent="0.25">
      <c r="A30" s="28"/>
      <c r="B30" s="28"/>
      <c r="C30" s="28"/>
      <c r="D30" s="28" t="s">
        <v>6</v>
      </c>
      <c r="E30" s="33" t="s">
        <v>177</v>
      </c>
      <c r="F30" s="31">
        <v>16.600000000000001</v>
      </c>
    </row>
    <row r="31" spans="1:6" x14ac:dyDescent="0.25">
      <c r="A31" s="28"/>
      <c r="B31" s="28"/>
      <c r="C31" s="28"/>
      <c r="D31" s="28" t="s">
        <v>186</v>
      </c>
      <c r="E31" s="23" t="s">
        <v>187</v>
      </c>
      <c r="F31" s="31">
        <v>52.7</v>
      </c>
    </row>
    <row r="32" spans="1:6" ht="16.5" customHeight="1" x14ac:dyDescent="0.25">
      <c r="A32" s="28"/>
      <c r="B32" s="28"/>
      <c r="C32" s="29" t="s">
        <v>204</v>
      </c>
      <c r="D32" s="29"/>
      <c r="E32" s="30" t="s">
        <v>205</v>
      </c>
      <c r="F32" s="24">
        <f>F33</f>
        <v>16.399999999999999</v>
      </c>
    </row>
    <row r="33" spans="1:6" ht="15" customHeight="1" x14ac:dyDescent="0.25">
      <c r="A33" s="28"/>
      <c r="B33" s="28"/>
      <c r="C33" s="28" t="s">
        <v>206</v>
      </c>
      <c r="D33" s="28"/>
      <c r="E33" s="32" t="s">
        <v>207</v>
      </c>
      <c r="F33" s="24">
        <f>F34</f>
        <v>16.399999999999999</v>
      </c>
    </row>
    <row r="34" spans="1:6" ht="26.4" x14ac:dyDescent="0.25">
      <c r="A34" s="28"/>
      <c r="B34" s="28"/>
      <c r="C34" s="28" t="s">
        <v>208</v>
      </c>
      <c r="D34" s="28"/>
      <c r="E34" s="32" t="s">
        <v>209</v>
      </c>
      <c r="F34" s="24">
        <f>F35</f>
        <v>16.399999999999999</v>
      </c>
    </row>
    <row r="35" spans="1:6" ht="39.6" x14ac:dyDescent="0.25">
      <c r="A35" s="28"/>
      <c r="B35" s="28"/>
      <c r="C35" s="28" t="s">
        <v>210</v>
      </c>
      <c r="D35" s="28"/>
      <c r="E35" s="32" t="s">
        <v>666</v>
      </c>
      <c r="F35" s="24">
        <f>F36</f>
        <v>16.399999999999999</v>
      </c>
    </row>
    <row r="36" spans="1:6" x14ac:dyDescent="0.25">
      <c r="A36" s="28"/>
      <c r="B36" s="28"/>
      <c r="C36" s="28"/>
      <c r="D36" s="28" t="s">
        <v>186</v>
      </c>
      <c r="E36" s="23" t="s">
        <v>187</v>
      </c>
      <c r="F36" s="24">
        <v>16.399999999999999</v>
      </c>
    </row>
    <row r="37" spans="1:6" ht="16.5" customHeight="1" x14ac:dyDescent="0.25">
      <c r="A37" s="28"/>
      <c r="B37" s="28"/>
      <c r="C37" s="29" t="s">
        <v>173</v>
      </c>
      <c r="D37" s="29"/>
      <c r="E37" s="30" t="s">
        <v>174</v>
      </c>
      <c r="F37" s="24">
        <f>F38+F43</f>
        <v>33314.800000000003</v>
      </c>
    </row>
    <row r="38" spans="1:6" x14ac:dyDescent="0.25">
      <c r="A38" s="28"/>
      <c r="B38" s="28"/>
      <c r="C38" s="28" t="s">
        <v>184</v>
      </c>
      <c r="D38" s="28"/>
      <c r="E38" s="32" t="s">
        <v>185</v>
      </c>
      <c r="F38" s="24">
        <f>F39+F40+F41+F42</f>
        <v>33054.600000000006</v>
      </c>
    </row>
    <row r="39" spans="1:6" ht="39.6" x14ac:dyDescent="0.25">
      <c r="A39" s="28"/>
      <c r="B39" s="28"/>
      <c r="C39" s="28"/>
      <c r="D39" s="28" t="s">
        <v>6</v>
      </c>
      <c r="E39" s="33" t="s">
        <v>177</v>
      </c>
      <c r="F39" s="31">
        <v>29914.6</v>
      </c>
    </row>
    <row r="40" spans="1:6" x14ac:dyDescent="0.25">
      <c r="A40" s="28"/>
      <c r="B40" s="28"/>
      <c r="C40" s="28"/>
      <c r="D40" s="28" t="s">
        <v>186</v>
      </c>
      <c r="E40" s="23" t="s">
        <v>187</v>
      </c>
      <c r="F40" s="31">
        <v>3026.9</v>
      </c>
    </row>
    <row r="41" spans="1:6" x14ac:dyDescent="0.25">
      <c r="A41" s="28"/>
      <c r="B41" s="28"/>
      <c r="C41" s="28"/>
      <c r="D41" s="101" t="s">
        <v>225</v>
      </c>
      <c r="E41" s="102" t="s">
        <v>226</v>
      </c>
      <c r="F41" s="31">
        <v>16.3</v>
      </c>
    </row>
    <row r="42" spans="1:6" x14ac:dyDescent="0.25">
      <c r="A42" s="28"/>
      <c r="B42" s="28"/>
      <c r="C42" s="28"/>
      <c r="D42" s="101" t="s">
        <v>255</v>
      </c>
      <c r="E42" s="102" t="s">
        <v>256</v>
      </c>
      <c r="F42" s="31">
        <v>96.8</v>
      </c>
    </row>
    <row r="43" spans="1:6" x14ac:dyDescent="0.25">
      <c r="A43" s="28"/>
      <c r="B43" s="28"/>
      <c r="C43" s="28" t="s">
        <v>731</v>
      </c>
      <c r="D43" s="28"/>
      <c r="E43" s="33" t="s">
        <v>732</v>
      </c>
      <c r="F43" s="31">
        <f>F44</f>
        <v>260.2</v>
      </c>
    </row>
    <row r="44" spans="1:6" ht="39.6" x14ac:dyDescent="0.25">
      <c r="A44" s="28"/>
      <c r="B44" s="28"/>
      <c r="C44" s="28"/>
      <c r="D44" s="28" t="s">
        <v>6</v>
      </c>
      <c r="E44" s="33" t="s">
        <v>177</v>
      </c>
      <c r="F44" s="31">
        <v>260.2</v>
      </c>
    </row>
    <row r="45" spans="1:6" s="57" customFormat="1" x14ac:dyDescent="0.25">
      <c r="A45" s="29"/>
      <c r="B45" s="28" t="s">
        <v>212</v>
      </c>
      <c r="C45" s="28"/>
      <c r="D45" s="28"/>
      <c r="E45" s="32" t="s">
        <v>213</v>
      </c>
      <c r="F45" s="24">
        <f>F46</f>
        <v>0.9</v>
      </c>
    </row>
    <row r="46" spans="1:6" ht="26.4" x14ac:dyDescent="0.25">
      <c r="A46" s="28"/>
      <c r="B46" s="28"/>
      <c r="C46" s="29" t="s">
        <v>178</v>
      </c>
      <c r="D46" s="29"/>
      <c r="E46" s="30" t="s">
        <v>179</v>
      </c>
      <c r="F46" s="24">
        <f>F47</f>
        <v>0.9</v>
      </c>
    </row>
    <row r="47" spans="1:6" ht="26.4" x14ac:dyDescent="0.25">
      <c r="A47" s="28"/>
      <c r="B47" s="28"/>
      <c r="C47" s="28" t="s">
        <v>214</v>
      </c>
      <c r="D47" s="28"/>
      <c r="E47" s="58" t="s">
        <v>215</v>
      </c>
      <c r="F47" s="24">
        <f>F48</f>
        <v>0.9</v>
      </c>
    </row>
    <row r="48" spans="1:6" x14ac:dyDescent="0.25">
      <c r="A48" s="28"/>
      <c r="B48" s="28"/>
      <c r="C48" s="28"/>
      <c r="D48" s="28" t="s">
        <v>186</v>
      </c>
      <c r="E48" s="23" t="s">
        <v>187</v>
      </c>
      <c r="F48" s="24">
        <v>0.9</v>
      </c>
    </row>
    <row r="49" spans="1:6" x14ac:dyDescent="0.25">
      <c r="A49" s="28"/>
      <c r="B49" s="28" t="s">
        <v>736</v>
      </c>
      <c r="C49" s="28"/>
      <c r="D49" s="28"/>
      <c r="E49" s="23" t="s">
        <v>739</v>
      </c>
      <c r="F49" s="31">
        <f>F50</f>
        <v>3453.741</v>
      </c>
    </row>
    <row r="50" spans="1:6" ht="26.4" x14ac:dyDescent="0.25">
      <c r="A50" s="28"/>
      <c r="B50" s="28"/>
      <c r="C50" s="29" t="s">
        <v>178</v>
      </c>
      <c r="D50" s="29"/>
      <c r="E50" s="30" t="s">
        <v>179</v>
      </c>
      <c r="F50" s="31">
        <f>F51</f>
        <v>3453.741</v>
      </c>
    </row>
    <row r="51" spans="1:6" x14ac:dyDescent="0.25">
      <c r="A51" s="28"/>
      <c r="B51" s="28"/>
      <c r="C51" s="28" t="s">
        <v>737</v>
      </c>
      <c r="D51" s="29"/>
      <c r="E51" s="32" t="s">
        <v>738</v>
      </c>
      <c r="F51" s="31">
        <f>F52</f>
        <v>3453.741</v>
      </c>
    </row>
    <row r="52" spans="1:6" x14ac:dyDescent="0.25">
      <c r="A52" s="28"/>
      <c r="B52" s="28"/>
      <c r="C52" s="28"/>
      <c r="D52" s="101" t="s">
        <v>255</v>
      </c>
      <c r="E52" s="102" t="s">
        <v>256</v>
      </c>
      <c r="F52" s="31">
        <v>3453.741</v>
      </c>
    </row>
    <row r="53" spans="1:6" s="57" customFormat="1" x14ac:dyDescent="0.25">
      <c r="A53" s="29"/>
      <c r="B53" s="28" t="s">
        <v>229</v>
      </c>
      <c r="C53" s="28"/>
      <c r="D53" s="28"/>
      <c r="E53" s="49" t="s">
        <v>230</v>
      </c>
      <c r="F53" s="24">
        <f>F54+F59+F64+F73+F77</f>
        <v>26805.232999999997</v>
      </c>
    </row>
    <row r="54" spans="1:6" x14ac:dyDescent="0.25">
      <c r="A54" s="28"/>
      <c r="B54" s="29"/>
      <c r="C54" s="29" t="s">
        <v>231</v>
      </c>
      <c r="D54" s="29"/>
      <c r="E54" s="30" t="s">
        <v>232</v>
      </c>
      <c r="F54" s="24">
        <f>F55</f>
        <v>258.10000000000002</v>
      </c>
    </row>
    <row r="55" spans="1:6" x14ac:dyDescent="0.25">
      <c r="A55" s="28"/>
      <c r="B55" s="28"/>
      <c r="C55" s="28" t="s">
        <v>233</v>
      </c>
      <c r="D55" s="28"/>
      <c r="E55" s="32" t="s">
        <v>234</v>
      </c>
      <c r="F55" s="24">
        <f>F56</f>
        <v>258.10000000000002</v>
      </c>
    </row>
    <row r="56" spans="1:6" ht="26.4" x14ac:dyDescent="0.25">
      <c r="A56" s="28"/>
      <c r="B56" s="28"/>
      <c r="C56" s="28" t="s">
        <v>235</v>
      </c>
      <c r="D56" s="28"/>
      <c r="E56" s="32" t="s">
        <v>236</v>
      </c>
      <c r="F56" s="24">
        <f>F57</f>
        <v>258.10000000000002</v>
      </c>
    </row>
    <row r="57" spans="1:6" ht="26.4" x14ac:dyDescent="0.25">
      <c r="A57" s="28"/>
      <c r="B57" s="28"/>
      <c r="C57" s="28" t="s">
        <v>237</v>
      </c>
      <c r="D57" s="28"/>
      <c r="E57" s="32" t="s">
        <v>238</v>
      </c>
      <c r="F57" s="24">
        <f>F58</f>
        <v>258.10000000000002</v>
      </c>
    </row>
    <row r="58" spans="1:6" x14ac:dyDescent="0.25">
      <c r="A58" s="28"/>
      <c r="B58" s="28"/>
      <c r="C58" s="28"/>
      <c r="D58" s="28" t="s">
        <v>186</v>
      </c>
      <c r="E58" s="23" t="s">
        <v>187</v>
      </c>
      <c r="F58" s="31">
        <v>258.10000000000002</v>
      </c>
    </row>
    <row r="59" spans="1:6" ht="26.4" x14ac:dyDescent="0.25">
      <c r="A59" s="28"/>
      <c r="B59" s="28"/>
      <c r="C59" s="29" t="s">
        <v>218</v>
      </c>
      <c r="D59" s="29"/>
      <c r="E59" s="30" t="s">
        <v>219</v>
      </c>
      <c r="F59" s="24">
        <f>F60</f>
        <v>22075.3</v>
      </c>
    </row>
    <row r="60" spans="1:6" ht="26.4" x14ac:dyDescent="0.25">
      <c r="A60" s="28"/>
      <c r="B60" s="28"/>
      <c r="C60" s="28" t="s">
        <v>274</v>
      </c>
      <c r="D60" s="28"/>
      <c r="E60" s="32" t="s">
        <v>275</v>
      </c>
      <c r="F60" s="24">
        <f>F61</f>
        <v>22075.3</v>
      </c>
    </row>
    <row r="61" spans="1:6" ht="26.4" x14ac:dyDescent="0.25">
      <c r="A61" s="28"/>
      <c r="B61" s="28"/>
      <c r="C61" s="28" t="s">
        <v>276</v>
      </c>
      <c r="D61" s="28"/>
      <c r="E61" s="32" t="s">
        <v>277</v>
      </c>
      <c r="F61" s="24">
        <f>F62</f>
        <v>22075.3</v>
      </c>
    </row>
    <row r="62" spans="1:6" x14ac:dyDescent="0.25">
      <c r="A62" s="28"/>
      <c r="B62" s="28"/>
      <c r="C62" s="28" t="s">
        <v>278</v>
      </c>
      <c r="D62" s="28"/>
      <c r="E62" s="32" t="s">
        <v>279</v>
      </c>
      <c r="F62" s="24">
        <f>F63</f>
        <v>22075.3</v>
      </c>
    </row>
    <row r="63" spans="1:6" x14ac:dyDescent="0.25">
      <c r="A63" s="28"/>
      <c r="B63" s="28"/>
      <c r="C63" s="28"/>
      <c r="D63" s="28" t="s">
        <v>255</v>
      </c>
      <c r="E63" s="23" t="s">
        <v>256</v>
      </c>
      <c r="F63" s="31">
        <v>22075.3</v>
      </c>
    </row>
    <row r="64" spans="1:6" ht="26.4" x14ac:dyDescent="0.25">
      <c r="A64" s="28"/>
      <c r="B64" s="28"/>
      <c r="C64" s="29" t="s">
        <v>288</v>
      </c>
      <c r="D64" s="29"/>
      <c r="E64" s="30" t="s">
        <v>289</v>
      </c>
      <c r="F64" s="24">
        <f>F65+F69</f>
        <v>1962.5309999999999</v>
      </c>
    </row>
    <row r="65" spans="1:6" ht="26.4" x14ac:dyDescent="0.25">
      <c r="A65" s="28"/>
      <c r="B65" s="28"/>
      <c r="C65" s="28" t="s">
        <v>290</v>
      </c>
      <c r="D65" s="28"/>
      <c r="E65" s="32" t="s">
        <v>291</v>
      </c>
      <c r="F65" s="24">
        <f>F66</f>
        <v>1000</v>
      </c>
    </row>
    <row r="66" spans="1:6" ht="26.4" x14ac:dyDescent="0.25">
      <c r="A66" s="28"/>
      <c r="B66" s="28"/>
      <c r="C66" s="28" t="s">
        <v>292</v>
      </c>
      <c r="D66" s="28"/>
      <c r="E66" s="32" t="s">
        <v>293</v>
      </c>
      <c r="F66" s="24">
        <f>F67</f>
        <v>1000</v>
      </c>
    </row>
    <row r="67" spans="1:6" x14ac:dyDescent="0.25">
      <c r="A67" s="28"/>
      <c r="B67" s="28"/>
      <c r="C67" s="28" t="s">
        <v>294</v>
      </c>
      <c r="D67" s="28"/>
      <c r="E67" s="32" t="s">
        <v>295</v>
      </c>
      <c r="F67" s="24">
        <f>F68</f>
        <v>1000</v>
      </c>
    </row>
    <row r="68" spans="1:6" x14ac:dyDescent="0.25">
      <c r="A68" s="28"/>
      <c r="B68" s="28"/>
      <c r="C68" s="28"/>
      <c r="D68" s="28" t="s">
        <v>186</v>
      </c>
      <c r="E68" s="23" t="s">
        <v>187</v>
      </c>
      <c r="F68" s="24">
        <v>1000</v>
      </c>
    </row>
    <row r="69" spans="1:6" x14ac:dyDescent="0.25">
      <c r="A69" s="28"/>
      <c r="B69" s="28"/>
      <c r="C69" s="28" t="s">
        <v>296</v>
      </c>
      <c r="D69" s="28"/>
      <c r="E69" s="32" t="s">
        <v>297</v>
      </c>
      <c r="F69" s="24">
        <f>F70</f>
        <v>962.53099999999995</v>
      </c>
    </row>
    <row r="70" spans="1:6" ht="26.4" x14ac:dyDescent="0.25">
      <c r="A70" s="28"/>
      <c r="B70" s="28"/>
      <c r="C70" s="28" t="s">
        <v>298</v>
      </c>
      <c r="D70" s="28"/>
      <c r="E70" s="32" t="s">
        <v>299</v>
      </c>
      <c r="F70" s="24">
        <f>F71</f>
        <v>962.53099999999995</v>
      </c>
    </row>
    <row r="71" spans="1:6" x14ac:dyDescent="0.25">
      <c r="A71" s="28"/>
      <c r="B71" s="28"/>
      <c r="C71" s="28" t="s">
        <v>300</v>
      </c>
      <c r="D71" s="28"/>
      <c r="E71" s="32" t="s">
        <v>301</v>
      </c>
      <c r="F71" s="24">
        <f>F72</f>
        <v>962.53099999999995</v>
      </c>
    </row>
    <row r="72" spans="1:6" ht="26.4" x14ac:dyDescent="0.25">
      <c r="A72" s="28"/>
      <c r="B72" s="28"/>
      <c r="C72" s="28"/>
      <c r="D72" s="59" t="s">
        <v>302</v>
      </c>
      <c r="E72" s="56" t="s">
        <v>303</v>
      </c>
      <c r="F72" s="31">
        <v>962.53099999999995</v>
      </c>
    </row>
    <row r="73" spans="1:6" ht="26.4" x14ac:dyDescent="0.25">
      <c r="A73" s="28"/>
      <c r="B73" s="28"/>
      <c r="C73" s="29" t="s">
        <v>173</v>
      </c>
      <c r="D73" s="29"/>
      <c r="E73" s="30" t="s">
        <v>174</v>
      </c>
      <c r="F73" s="24">
        <f>F74</f>
        <v>1438.028</v>
      </c>
    </row>
    <row r="74" spans="1:6" x14ac:dyDescent="0.25">
      <c r="A74" s="28"/>
      <c r="B74" s="28"/>
      <c r="C74" s="28" t="s">
        <v>312</v>
      </c>
      <c r="D74" s="28"/>
      <c r="E74" s="32" t="s">
        <v>313</v>
      </c>
      <c r="F74" s="24">
        <f>F75+F76</f>
        <v>1438.028</v>
      </c>
    </row>
    <row r="75" spans="1:6" ht="39.6" x14ac:dyDescent="0.25">
      <c r="A75" s="28"/>
      <c r="B75" s="28"/>
      <c r="C75" s="28"/>
      <c r="D75" s="28" t="s">
        <v>6</v>
      </c>
      <c r="E75" s="33" t="s">
        <v>177</v>
      </c>
      <c r="F75" s="31">
        <v>1128</v>
      </c>
    </row>
    <row r="76" spans="1:6" x14ac:dyDescent="0.25">
      <c r="A76" s="28"/>
      <c r="B76" s="28"/>
      <c r="C76" s="28"/>
      <c r="D76" s="28" t="s">
        <v>186</v>
      </c>
      <c r="E76" s="23" t="s">
        <v>187</v>
      </c>
      <c r="F76" s="31">
        <v>310.02800000000002</v>
      </c>
    </row>
    <row r="77" spans="1:6" ht="26.4" x14ac:dyDescent="0.25">
      <c r="A77" s="28"/>
      <c r="B77" s="28"/>
      <c r="C77" s="29" t="s">
        <v>178</v>
      </c>
      <c r="D77" s="29"/>
      <c r="E77" s="30" t="s">
        <v>179</v>
      </c>
      <c r="F77" s="24">
        <f>F78+F80+F83</f>
        <v>1071.2740000000001</v>
      </c>
    </row>
    <row r="78" spans="1:6" x14ac:dyDescent="0.25">
      <c r="A78" s="28"/>
      <c r="B78" s="28"/>
      <c r="C78" s="28" t="s">
        <v>314</v>
      </c>
      <c r="D78" s="28"/>
      <c r="E78" s="32" t="s">
        <v>705</v>
      </c>
      <c r="F78" s="24">
        <f>F79</f>
        <v>690.63300000000004</v>
      </c>
    </row>
    <row r="79" spans="1:6" x14ac:dyDescent="0.25">
      <c r="A79" s="28"/>
      <c r="B79" s="28"/>
      <c r="C79" s="28"/>
      <c r="D79" s="28" t="s">
        <v>186</v>
      </c>
      <c r="E79" s="23" t="s">
        <v>187</v>
      </c>
      <c r="F79" s="31">
        <v>690.63300000000004</v>
      </c>
    </row>
    <row r="80" spans="1:6" ht="26.4" x14ac:dyDescent="0.25">
      <c r="A80" s="28"/>
      <c r="B80" s="28"/>
      <c r="C80" s="28" t="s">
        <v>315</v>
      </c>
      <c r="D80" s="28"/>
      <c r="E80" s="32" t="s">
        <v>316</v>
      </c>
      <c r="F80" s="24">
        <f>F81</f>
        <v>315</v>
      </c>
    </row>
    <row r="81" spans="1:6" x14ac:dyDescent="0.25">
      <c r="A81" s="28"/>
      <c r="B81" s="28"/>
      <c r="C81" s="28"/>
      <c r="D81" s="28" t="s">
        <v>255</v>
      </c>
      <c r="E81" s="23" t="s">
        <v>256</v>
      </c>
      <c r="F81" s="24">
        <v>315</v>
      </c>
    </row>
    <row r="82" spans="1:6" x14ac:dyDescent="0.25">
      <c r="A82" s="28"/>
      <c r="B82" s="28"/>
      <c r="C82" s="28" t="s">
        <v>317</v>
      </c>
      <c r="D82" s="28"/>
      <c r="E82" s="32" t="s">
        <v>706</v>
      </c>
      <c r="F82" s="24">
        <f>F83</f>
        <v>65.641000000000005</v>
      </c>
    </row>
    <row r="83" spans="1:6" x14ac:dyDescent="0.25">
      <c r="A83" s="28"/>
      <c r="B83" s="28"/>
      <c r="C83" s="28"/>
      <c r="D83" s="28" t="s">
        <v>186</v>
      </c>
      <c r="E83" s="23" t="s">
        <v>187</v>
      </c>
      <c r="F83" s="31">
        <v>65.641000000000005</v>
      </c>
    </row>
    <row r="84" spans="1:6" s="43" customFormat="1" x14ac:dyDescent="0.25">
      <c r="A84" s="60"/>
      <c r="B84" s="61" t="s">
        <v>318</v>
      </c>
      <c r="C84" s="62"/>
      <c r="D84" s="59"/>
      <c r="E84" s="49" t="s">
        <v>319</v>
      </c>
      <c r="F84" s="63">
        <f>F85</f>
        <v>1728.6</v>
      </c>
    </row>
    <row r="85" spans="1:6" x14ac:dyDescent="0.25">
      <c r="A85" s="28"/>
      <c r="B85" s="28" t="s">
        <v>320</v>
      </c>
      <c r="C85" s="28"/>
      <c r="D85" s="28"/>
      <c r="E85" s="49" t="s">
        <v>321</v>
      </c>
      <c r="F85" s="24">
        <f>F86</f>
        <v>1728.6</v>
      </c>
    </row>
    <row r="86" spans="1:6" ht="15" customHeight="1" x14ac:dyDescent="0.25">
      <c r="A86" s="28"/>
      <c r="B86" s="28"/>
      <c r="C86" s="29" t="s">
        <v>190</v>
      </c>
      <c r="D86" s="29"/>
      <c r="E86" s="30" t="s">
        <v>191</v>
      </c>
      <c r="F86" s="24">
        <f>F87</f>
        <v>1728.6</v>
      </c>
    </row>
    <row r="87" spans="1:6" ht="26.4" x14ac:dyDescent="0.25">
      <c r="A87" s="28"/>
      <c r="B87" s="28"/>
      <c r="C87" s="28" t="s">
        <v>192</v>
      </c>
      <c r="D87" s="28"/>
      <c r="E87" s="32" t="s">
        <v>193</v>
      </c>
      <c r="F87" s="24">
        <f>F88</f>
        <v>1728.6</v>
      </c>
    </row>
    <row r="88" spans="1:6" x14ac:dyDescent="0.25">
      <c r="A88" s="28"/>
      <c r="B88" s="28"/>
      <c r="C88" s="28" t="s">
        <v>198</v>
      </c>
      <c r="D88" s="28"/>
      <c r="E88" s="32" t="s">
        <v>199</v>
      </c>
      <c r="F88" s="24">
        <f>F89</f>
        <v>1728.6</v>
      </c>
    </row>
    <row r="89" spans="1:6" ht="26.4" x14ac:dyDescent="0.25">
      <c r="A89" s="28"/>
      <c r="B89" s="28"/>
      <c r="C89" s="28" t="s">
        <v>322</v>
      </c>
      <c r="D89" s="28"/>
      <c r="E89" s="32" t="s">
        <v>323</v>
      </c>
      <c r="F89" s="24">
        <f>F90+F91</f>
        <v>1728.6</v>
      </c>
    </row>
    <row r="90" spans="1:6" ht="39.6" x14ac:dyDescent="0.25">
      <c r="A90" s="28"/>
      <c r="B90" s="28"/>
      <c r="C90" s="28"/>
      <c r="D90" s="28" t="s">
        <v>6</v>
      </c>
      <c r="E90" s="33" t="s">
        <v>177</v>
      </c>
      <c r="F90" s="31">
        <v>1708.1</v>
      </c>
    </row>
    <row r="91" spans="1:6" x14ac:dyDescent="0.25">
      <c r="A91" s="28"/>
      <c r="B91" s="28"/>
      <c r="C91" s="28"/>
      <c r="D91" s="28" t="s">
        <v>186</v>
      </c>
      <c r="E91" s="23" t="s">
        <v>187</v>
      </c>
      <c r="F91" s="31">
        <v>20.5</v>
      </c>
    </row>
    <row r="92" spans="1:6" s="43" customFormat="1" x14ac:dyDescent="0.25">
      <c r="A92" s="60"/>
      <c r="B92" s="61" t="s">
        <v>324</v>
      </c>
      <c r="C92" s="62"/>
      <c r="D92" s="59"/>
      <c r="E92" s="49" t="s">
        <v>325</v>
      </c>
      <c r="F92" s="63">
        <f>F93+F100+F114</f>
        <v>11199.656999999999</v>
      </c>
    </row>
    <row r="93" spans="1:6" ht="26.4" x14ac:dyDescent="0.25">
      <c r="A93" s="28"/>
      <c r="B93" s="65" t="s">
        <v>326</v>
      </c>
      <c r="C93" s="65"/>
      <c r="D93" s="28"/>
      <c r="E93" s="49" t="s">
        <v>327</v>
      </c>
      <c r="F93" s="24">
        <f>F94</f>
        <v>4345.9570000000003</v>
      </c>
    </row>
    <row r="94" spans="1:6" ht="26.4" x14ac:dyDescent="0.25">
      <c r="A94" s="28"/>
      <c r="B94" s="28"/>
      <c r="C94" s="29" t="s">
        <v>328</v>
      </c>
      <c r="D94" s="29"/>
      <c r="E94" s="30" t="s">
        <v>329</v>
      </c>
      <c r="F94" s="24">
        <f>F95</f>
        <v>4345.9570000000003</v>
      </c>
    </row>
    <row r="95" spans="1:6" ht="26.4" x14ac:dyDescent="0.25">
      <c r="A95" s="28"/>
      <c r="B95" s="28"/>
      <c r="C95" s="28" t="s">
        <v>330</v>
      </c>
      <c r="D95" s="28"/>
      <c r="E95" s="32" t="s">
        <v>331</v>
      </c>
      <c r="F95" s="24">
        <f>F96</f>
        <v>4345.9570000000003</v>
      </c>
    </row>
    <row r="96" spans="1:6" ht="26.4" x14ac:dyDescent="0.25">
      <c r="A96" s="28"/>
      <c r="B96" s="28"/>
      <c r="C96" s="28" t="s">
        <v>332</v>
      </c>
      <c r="D96" s="28"/>
      <c r="E96" s="32" t="s">
        <v>333</v>
      </c>
      <c r="F96" s="24">
        <f>F97</f>
        <v>4345.9570000000003</v>
      </c>
    </row>
    <row r="97" spans="1:6" x14ac:dyDescent="0.25">
      <c r="A97" s="28"/>
      <c r="B97" s="28"/>
      <c r="C97" s="28" t="s">
        <v>334</v>
      </c>
      <c r="D97" s="28"/>
      <c r="E97" s="32" t="s">
        <v>285</v>
      </c>
      <c r="F97" s="24">
        <f>F98+F99</f>
        <v>4345.9570000000003</v>
      </c>
    </row>
    <row r="98" spans="1:6" ht="39.6" x14ac:dyDescent="0.25">
      <c r="A98" s="28"/>
      <c r="B98" s="28"/>
      <c r="C98" s="28"/>
      <c r="D98" s="28" t="s">
        <v>6</v>
      </c>
      <c r="E98" s="33" t="s">
        <v>177</v>
      </c>
      <c r="F98" s="31">
        <v>3766.4369999999999</v>
      </c>
    </row>
    <row r="99" spans="1:6" x14ac:dyDescent="0.25">
      <c r="A99" s="28"/>
      <c r="B99" s="28"/>
      <c r="C99" s="28"/>
      <c r="D99" s="28" t="s">
        <v>186</v>
      </c>
      <c r="E99" s="23" t="s">
        <v>187</v>
      </c>
      <c r="F99" s="31">
        <v>579.52</v>
      </c>
    </row>
    <row r="100" spans="1:6" x14ac:dyDescent="0.25">
      <c r="A100" s="28"/>
      <c r="B100" s="28" t="s">
        <v>335</v>
      </c>
      <c r="C100" s="28"/>
      <c r="D100" s="28"/>
      <c r="E100" s="56" t="s">
        <v>336</v>
      </c>
      <c r="F100" s="24">
        <f>F101</f>
        <v>6704.9</v>
      </c>
    </row>
    <row r="101" spans="1:6" ht="26.4" x14ac:dyDescent="0.25">
      <c r="A101" s="28"/>
      <c r="B101" s="28"/>
      <c r="C101" s="29" t="s">
        <v>328</v>
      </c>
      <c r="D101" s="29"/>
      <c r="E101" s="30" t="s">
        <v>329</v>
      </c>
      <c r="F101" s="24">
        <f>F102</f>
        <v>6704.9</v>
      </c>
    </row>
    <row r="102" spans="1:6" ht="26.4" x14ac:dyDescent="0.25">
      <c r="A102" s="28"/>
      <c r="B102" s="28"/>
      <c r="C102" s="28" t="s">
        <v>337</v>
      </c>
      <c r="D102" s="28"/>
      <c r="E102" s="32" t="s">
        <v>338</v>
      </c>
      <c r="F102" s="24">
        <f>F103</f>
        <v>6704.9</v>
      </c>
    </row>
    <row r="103" spans="1:6" ht="26.4" x14ac:dyDescent="0.25">
      <c r="A103" s="28"/>
      <c r="B103" s="28"/>
      <c r="C103" s="28" t="s">
        <v>339</v>
      </c>
      <c r="D103" s="28"/>
      <c r="E103" s="32" t="s">
        <v>340</v>
      </c>
      <c r="F103" s="24">
        <f>F104+F108+F112+F110</f>
        <v>6704.9</v>
      </c>
    </row>
    <row r="104" spans="1:6" x14ac:dyDescent="0.25">
      <c r="A104" s="28"/>
      <c r="B104" s="28"/>
      <c r="C104" s="28" t="s">
        <v>341</v>
      </c>
      <c r="D104" s="28"/>
      <c r="E104" s="32" t="s">
        <v>285</v>
      </c>
      <c r="F104" s="24">
        <f>F105+F106+F107</f>
        <v>5820.2</v>
      </c>
    </row>
    <row r="105" spans="1:6" ht="39.6" x14ac:dyDescent="0.25">
      <c r="A105" s="28"/>
      <c r="B105" s="28"/>
      <c r="C105" s="28"/>
      <c r="D105" s="28" t="s">
        <v>6</v>
      </c>
      <c r="E105" s="33" t="s">
        <v>177</v>
      </c>
      <c r="F105" s="125">
        <v>3789.2</v>
      </c>
    </row>
    <row r="106" spans="1:6" x14ac:dyDescent="0.25">
      <c r="A106" s="28"/>
      <c r="B106" s="28"/>
      <c r="C106" s="28"/>
      <c r="D106" s="28" t="s">
        <v>186</v>
      </c>
      <c r="E106" s="23" t="s">
        <v>187</v>
      </c>
      <c r="F106" s="125">
        <v>1857.3</v>
      </c>
    </row>
    <row r="107" spans="1:6" x14ac:dyDescent="0.25">
      <c r="A107" s="28"/>
      <c r="B107" s="28"/>
      <c r="C107" s="28"/>
      <c r="D107" s="59" t="s">
        <v>255</v>
      </c>
      <c r="E107" s="56" t="s">
        <v>256</v>
      </c>
      <c r="F107" s="125">
        <v>173.7</v>
      </c>
    </row>
    <row r="108" spans="1:6" x14ac:dyDescent="0.25">
      <c r="A108" s="28"/>
      <c r="B108" s="28"/>
      <c r="C108" s="28" t="s">
        <v>342</v>
      </c>
      <c r="D108" s="28"/>
      <c r="E108" s="32" t="s">
        <v>396</v>
      </c>
      <c r="F108" s="24">
        <f>F109</f>
        <v>237.7</v>
      </c>
    </row>
    <row r="109" spans="1:6" x14ac:dyDescent="0.25">
      <c r="A109" s="28"/>
      <c r="B109" s="28"/>
      <c r="C109" s="28"/>
      <c r="D109" s="28" t="s">
        <v>186</v>
      </c>
      <c r="E109" s="23" t="s">
        <v>187</v>
      </c>
      <c r="F109" s="31">
        <v>237.7</v>
      </c>
    </row>
    <row r="110" spans="1:6" ht="26.4" x14ac:dyDescent="0.25">
      <c r="A110" s="28"/>
      <c r="B110" s="28"/>
      <c r="C110" s="28" t="s">
        <v>741</v>
      </c>
      <c r="D110" s="28"/>
      <c r="E110" s="23" t="s">
        <v>742</v>
      </c>
      <c r="F110" s="31">
        <f>F111</f>
        <v>184.6</v>
      </c>
    </row>
    <row r="111" spans="1:6" x14ac:dyDescent="0.25">
      <c r="A111" s="28"/>
      <c r="B111" s="28"/>
      <c r="C111" s="28"/>
      <c r="D111" s="28" t="s">
        <v>186</v>
      </c>
      <c r="E111" s="23" t="s">
        <v>187</v>
      </c>
      <c r="F111" s="31">
        <v>184.6</v>
      </c>
    </row>
    <row r="112" spans="1:6" ht="26.25" customHeight="1" x14ac:dyDescent="0.25">
      <c r="A112" s="28"/>
      <c r="B112" s="28"/>
      <c r="C112" s="28" t="s">
        <v>683</v>
      </c>
      <c r="D112" s="28"/>
      <c r="E112" s="121" t="s">
        <v>433</v>
      </c>
      <c r="F112" s="31">
        <f>F113</f>
        <v>462.4</v>
      </c>
    </row>
    <row r="113" spans="1:6" x14ac:dyDescent="0.25">
      <c r="A113" s="28"/>
      <c r="B113" s="28"/>
      <c r="C113" s="28"/>
      <c r="D113" s="28" t="s">
        <v>186</v>
      </c>
      <c r="E113" s="23" t="s">
        <v>187</v>
      </c>
      <c r="F113" s="31">
        <v>462.4</v>
      </c>
    </row>
    <row r="114" spans="1:6" x14ac:dyDescent="0.25">
      <c r="A114" s="28"/>
      <c r="B114" s="28" t="s">
        <v>343</v>
      </c>
      <c r="C114" s="28"/>
      <c r="D114" s="28"/>
      <c r="E114" s="56" t="s">
        <v>344</v>
      </c>
      <c r="F114" s="24">
        <f>F115</f>
        <v>148.80000000000001</v>
      </c>
    </row>
    <row r="115" spans="1:6" ht="17.25" customHeight="1" x14ac:dyDescent="0.25">
      <c r="A115" s="28"/>
      <c r="B115" s="28"/>
      <c r="C115" s="29" t="s">
        <v>190</v>
      </c>
      <c r="D115" s="29"/>
      <c r="E115" s="30" t="s">
        <v>191</v>
      </c>
      <c r="F115" s="24">
        <f>F116</f>
        <v>148.80000000000001</v>
      </c>
    </row>
    <row r="116" spans="1:6" ht="26.4" x14ac:dyDescent="0.25">
      <c r="A116" s="28"/>
      <c r="B116" s="28"/>
      <c r="C116" s="28" t="s">
        <v>192</v>
      </c>
      <c r="D116" s="28"/>
      <c r="E116" s="32" t="s">
        <v>193</v>
      </c>
      <c r="F116" s="24">
        <f>F117</f>
        <v>148.80000000000001</v>
      </c>
    </row>
    <row r="117" spans="1:6" x14ac:dyDescent="0.25">
      <c r="A117" s="28"/>
      <c r="B117" s="28"/>
      <c r="C117" s="28" t="s">
        <v>198</v>
      </c>
      <c r="D117" s="28"/>
      <c r="E117" s="32" t="s">
        <v>199</v>
      </c>
      <c r="F117" s="24">
        <f>F118</f>
        <v>148.80000000000001</v>
      </c>
    </row>
    <row r="118" spans="1:6" ht="26.4" x14ac:dyDescent="0.25">
      <c r="A118" s="28"/>
      <c r="B118" s="28"/>
      <c r="C118" s="28" t="s">
        <v>345</v>
      </c>
      <c r="D118" s="28"/>
      <c r="E118" s="32" t="s">
        <v>346</v>
      </c>
      <c r="F118" s="24">
        <f>F119</f>
        <v>148.80000000000001</v>
      </c>
    </row>
    <row r="119" spans="1:6" ht="39.6" x14ac:dyDescent="0.25">
      <c r="A119" s="28"/>
      <c r="B119" s="28"/>
      <c r="C119" s="28"/>
      <c r="D119" s="28" t="s">
        <v>6</v>
      </c>
      <c r="E119" s="33" t="s">
        <v>177</v>
      </c>
      <c r="F119" s="31">
        <v>148.80000000000001</v>
      </c>
    </row>
    <row r="120" spans="1:6" s="64" customFormat="1" x14ac:dyDescent="0.25">
      <c r="A120" s="66"/>
      <c r="B120" s="61" t="s">
        <v>347</v>
      </c>
      <c r="C120" s="62"/>
      <c r="D120" s="59"/>
      <c r="E120" s="56" t="s">
        <v>348</v>
      </c>
      <c r="F120" s="63">
        <f>F121+F127+F133+F139</f>
        <v>49242.1</v>
      </c>
    </row>
    <row r="121" spans="1:6" x14ac:dyDescent="0.25">
      <c r="A121" s="28"/>
      <c r="B121" s="28" t="s">
        <v>355</v>
      </c>
      <c r="C121" s="28"/>
      <c r="D121" s="28"/>
      <c r="E121" s="56" t="s">
        <v>356</v>
      </c>
      <c r="F121" s="24">
        <f>F122</f>
        <v>300.39999999999998</v>
      </c>
    </row>
    <row r="122" spans="1:6" ht="26.4" x14ac:dyDescent="0.25">
      <c r="A122" s="28"/>
      <c r="B122" s="28"/>
      <c r="C122" s="29" t="s">
        <v>328</v>
      </c>
      <c r="D122" s="29"/>
      <c r="E122" s="30" t="s">
        <v>329</v>
      </c>
      <c r="F122" s="24">
        <f>F123</f>
        <v>300.39999999999998</v>
      </c>
    </row>
    <row r="123" spans="1:6" ht="26.4" x14ac:dyDescent="0.25">
      <c r="A123" s="28"/>
      <c r="B123" s="28"/>
      <c r="C123" s="28" t="s">
        <v>337</v>
      </c>
      <c r="D123" s="28"/>
      <c r="E123" s="32" t="s">
        <v>338</v>
      </c>
      <c r="F123" s="24">
        <f>F124</f>
        <v>300.39999999999998</v>
      </c>
    </row>
    <row r="124" spans="1:6" ht="26.4" x14ac:dyDescent="0.25">
      <c r="A124" s="28"/>
      <c r="B124" s="28"/>
      <c r="C124" s="28" t="s">
        <v>357</v>
      </c>
      <c r="D124" s="28"/>
      <c r="E124" s="32" t="s">
        <v>358</v>
      </c>
      <c r="F124" s="24">
        <f>F125</f>
        <v>300.39999999999998</v>
      </c>
    </row>
    <row r="125" spans="1:6" x14ac:dyDescent="0.25">
      <c r="A125" s="28"/>
      <c r="B125" s="28"/>
      <c r="C125" s="28" t="s">
        <v>359</v>
      </c>
      <c r="D125" s="28"/>
      <c r="E125" s="32" t="s">
        <v>360</v>
      </c>
      <c r="F125" s="24">
        <f>F126</f>
        <v>300.39999999999998</v>
      </c>
    </row>
    <row r="126" spans="1:6" x14ac:dyDescent="0.25">
      <c r="A126" s="28"/>
      <c r="B126" s="28"/>
      <c r="C126" s="28"/>
      <c r="D126" s="28" t="s">
        <v>186</v>
      </c>
      <c r="E126" s="23" t="s">
        <v>187</v>
      </c>
      <c r="F126" s="31">
        <v>300.39999999999998</v>
      </c>
    </row>
    <row r="127" spans="1:6" x14ac:dyDescent="0.25">
      <c r="A127" s="28"/>
      <c r="B127" s="28" t="s">
        <v>361</v>
      </c>
      <c r="C127" s="28"/>
      <c r="D127" s="28"/>
      <c r="E127" s="56" t="s">
        <v>362</v>
      </c>
      <c r="F127" s="24">
        <f>F128</f>
        <v>4484.8</v>
      </c>
    </row>
    <row r="128" spans="1:6" ht="26.4" x14ac:dyDescent="0.25">
      <c r="A128" s="28"/>
      <c r="B128" s="28"/>
      <c r="C128" s="29" t="s">
        <v>204</v>
      </c>
      <c r="D128" s="29"/>
      <c r="E128" s="30" t="s">
        <v>205</v>
      </c>
      <c r="F128" s="24">
        <f>F129</f>
        <v>4484.8</v>
      </c>
    </row>
    <row r="129" spans="1:6" ht="15.75" customHeight="1" x14ac:dyDescent="0.25">
      <c r="A129" s="28"/>
      <c r="B129" s="28"/>
      <c r="C129" s="28" t="s">
        <v>206</v>
      </c>
      <c r="D129" s="28"/>
      <c r="E129" s="32" t="s">
        <v>207</v>
      </c>
      <c r="F129" s="24">
        <f>F130</f>
        <v>4484.8</v>
      </c>
    </row>
    <row r="130" spans="1:6" ht="26.4" x14ac:dyDescent="0.25">
      <c r="A130" s="28"/>
      <c r="B130" s="28"/>
      <c r="C130" s="28" t="s">
        <v>363</v>
      </c>
      <c r="D130" s="28"/>
      <c r="E130" s="32" t="s">
        <v>364</v>
      </c>
      <c r="F130" s="24">
        <f>F131</f>
        <v>4484.8</v>
      </c>
    </row>
    <row r="131" spans="1:6" ht="26.4" x14ac:dyDescent="0.25">
      <c r="A131" s="28"/>
      <c r="B131" s="28"/>
      <c r="C131" s="28" t="s">
        <v>365</v>
      </c>
      <c r="D131" s="28"/>
      <c r="E131" s="32" t="s">
        <v>366</v>
      </c>
      <c r="F131" s="24">
        <f>F132</f>
        <v>4484.8</v>
      </c>
    </row>
    <row r="132" spans="1:6" x14ac:dyDescent="0.25">
      <c r="A132" s="28"/>
      <c r="B132" s="28"/>
      <c r="C132" s="28"/>
      <c r="D132" s="28" t="s">
        <v>186</v>
      </c>
      <c r="E132" s="23" t="s">
        <v>187</v>
      </c>
      <c r="F132" s="31">
        <v>4484.8</v>
      </c>
    </row>
    <row r="133" spans="1:6" x14ac:dyDescent="0.25">
      <c r="A133" s="28"/>
      <c r="B133" s="28" t="s">
        <v>367</v>
      </c>
      <c r="C133" s="28"/>
      <c r="D133" s="28"/>
      <c r="E133" s="56" t="s">
        <v>368</v>
      </c>
      <c r="F133" s="24">
        <f>F134</f>
        <v>44357.3</v>
      </c>
    </row>
    <row r="134" spans="1:6" ht="18" customHeight="1" x14ac:dyDescent="0.25">
      <c r="A134" s="28"/>
      <c r="B134" s="28"/>
      <c r="C134" s="29" t="s">
        <v>204</v>
      </c>
      <c r="D134" s="29"/>
      <c r="E134" s="30" t="s">
        <v>205</v>
      </c>
      <c r="F134" s="24">
        <f>F135</f>
        <v>44357.3</v>
      </c>
    </row>
    <row r="135" spans="1:6" ht="26.4" x14ac:dyDescent="0.25">
      <c r="A135" s="28"/>
      <c r="B135" s="28"/>
      <c r="C135" s="28" t="s">
        <v>377</v>
      </c>
      <c r="D135" s="28"/>
      <c r="E135" s="32" t="s">
        <v>378</v>
      </c>
      <c r="F135" s="24">
        <f>F136</f>
        <v>44357.3</v>
      </c>
    </row>
    <row r="136" spans="1:6" ht="26.4" x14ac:dyDescent="0.25">
      <c r="A136" s="28"/>
      <c r="B136" s="28"/>
      <c r="C136" s="28" t="s">
        <v>379</v>
      </c>
      <c r="D136" s="28"/>
      <c r="E136" s="32" t="s">
        <v>380</v>
      </c>
      <c r="F136" s="24">
        <f>F137</f>
        <v>44357.3</v>
      </c>
    </row>
    <row r="137" spans="1:6" ht="26.4" x14ac:dyDescent="0.25">
      <c r="A137" s="28"/>
      <c r="B137" s="28"/>
      <c r="C137" s="28" t="s">
        <v>381</v>
      </c>
      <c r="D137" s="28"/>
      <c r="E137" s="32" t="s">
        <v>382</v>
      </c>
      <c r="F137" s="24">
        <f>F138</f>
        <v>44357.3</v>
      </c>
    </row>
    <row r="138" spans="1:6" ht="26.4" x14ac:dyDescent="0.25">
      <c r="A138" s="28"/>
      <c r="B138" s="28"/>
      <c r="C138" s="28"/>
      <c r="D138" s="59" t="s">
        <v>302</v>
      </c>
      <c r="E138" s="56" t="s">
        <v>303</v>
      </c>
      <c r="F138" s="24">
        <v>44357.3</v>
      </c>
    </row>
    <row r="139" spans="1:6" x14ac:dyDescent="0.25">
      <c r="A139" s="28"/>
      <c r="B139" s="28" t="s">
        <v>387</v>
      </c>
      <c r="C139" s="28"/>
      <c r="D139" s="28"/>
      <c r="E139" s="56" t="s">
        <v>388</v>
      </c>
      <c r="F139" s="24">
        <f>F140</f>
        <v>99.6</v>
      </c>
    </row>
    <row r="140" spans="1:6" ht="26.4" x14ac:dyDescent="0.25">
      <c r="A140" s="28"/>
      <c r="B140" s="28"/>
      <c r="C140" s="28" t="s">
        <v>389</v>
      </c>
      <c r="D140" s="28"/>
      <c r="E140" s="32" t="s">
        <v>390</v>
      </c>
      <c r="F140" s="24">
        <f>F141</f>
        <v>99.6</v>
      </c>
    </row>
    <row r="141" spans="1:6" x14ac:dyDescent="0.25">
      <c r="A141" s="28"/>
      <c r="B141" s="28"/>
      <c r="C141" s="28" t="s">
        <v>391</v>
      </c>
      <c r="D141" s="28"/>
      <c r="E141" s="32" t="s">
        <v>392</v>
      </c>
      <c r="F141" s="24">
        <f>F142+F145</f>
        <v>99.6</v>
      </c>
    </row>
    <row r="142" spans="1:6" x14ac:dyDescent="0.25">
      <c r="A142" s="28"/>
      <c r="B142" s="28"/>
      <c r="C142" s="28" t="s">
        <v>393</v>
      </c>
      <c r="D142" s="28"/>
      <c r="E142" s="32" t="s">
        <v>394</v>
      </c>
      <c r="F142" s="24">
        <f>F143</f>
        <v>65.3</v>
      </c>
    </row>
    <row r="143" spans="1:6" x14ac:dyDescent="0.25">
      <c r="A143" s="28"/>
      <c r="B143" s="28"/>
      <c r="C143" s="28" t="s">
        <v>395</v>
      </c>
      <c r="D143" s="28"/>
      <c r="E143" s="32" t="s">
        <v>396</v>
      </c>
      <c r="F143" s="24">
        <f>F144</f>
        <v>65.3</v>
      </c>
    </row>
    <row r="144" spans="1:6" x14ac:dyDescent="0.25">
      <c r="A144" s="28"/>
      <c r="B144" s="28"/>
      <c r="C144" s="28"/>
      <c r="D144" s="28" t="s">
        <v>186</v>
      </c>
      <c r="E144" s="23" t="s">
        <v>187</v>
      </c>
      <c r="F144" s="24">
        <v>65.3</v>
      </c>
    </row>
    <row r="145" spans="1:6" ht="26.4" x14ac:dyDescent="0.25">
      <c r="A145" s="28"/>
      <c r="B145" s="28"/>
      <c r="C145" s="28" t="s">
        <v>397</v>
      </c>
      <c r="D145" s="28"/>
      <c r="E145" s="32" t="s">
        <v>398</v>
      </c>
      <c r="F145" s="24">
        <f>F146</f>
        <v>34.299999999999997</v>
      </c>
    </row>
    <row r="146" spans="1:6" ht="39.6" x14ac:dyDescent="0.25">
      <c r="A146" s="28"/>
      <c r="B146" s="28"/>
      <c r="C146" s="28" t="s">
        <v>399</v>
      </c>
      <c r="D146" s="28"/>
      <c r="E146" s="32" t="s">
        <v>400</v>
      </c>
      <c r="F146" s="24">
        <f>F147</f>
        <v>34.299999999999997</v>
      </c>
    </row>
    <row r="147" spans="1:6" x14ac:dyDescent="0.25">
      <c r="A147" s="28"/>
      <c r="B147" s="28"/>
      <c r="C147" s="28"/>
      <c r="D147" s="59" t="s">
        <v>255</v>
      </c>
      <c r="E147" s="56" t="s">
        <v>256</v>
      </c>
      <c r="F147" s="31">
        <v>34.299999999999997</v>
      </c>
    </row>
    <row r="148" spans="1:6" s="64" customFormat="1" x14ac:dyDescent="0.25">
      <c r="A148" s="51"/>
      <c r="B148" s="61" t="s">
        <v>403</v>
      </c>
      <c r="C148" s="62"/>
      <c r="D148" s="59"/>
      <c r="E148" s="56" t="s">
        <v>404</v>
      </c>
      <c r="F148" s="63">
        <f>F149+F155</f>
        <v>1416.3799999999999</v>
      </c>
    </row>
    <row r="149" spans="1:6" x14ac:dyDescent="0.25">
      <c r="A149" s="28"/>
      <c r="B149" s="28" t="s">
        <v>421</v>
      </c>
      <c r="C149" s="28"/>
      <c r="D149" s="28"/>
      <c r="E149" s="56" t="s">
        <v>422</v>
      </c>
      <c r="F149" s="24">
        <f>F150</f>
        <v>9.7349999999999994</v>
      </c>
    </row>
    <row r="150" spans="1:6" ht="26.4" x14ac:dyDescent="0.25">
      <c r="A150" s="28"/>
      <c r="B150" s="28"/>
      <c r="C150" s="29" t="s">
        <v>218</v>
      </c>
      <c r="D150" s="29"/>
      <c r="E150" s="30" t="s">
        <v>219</v>
      </c>
      <c r="F150" s="24">
        <f>F151</f>
        <v>9.7349999999999994</v>
      </c>
    </row>
    <row r="151" spans="1:6" ht="26.4" x14ac:dyDescent="0.25">
      <c r="A151" s="28"/>
      <c r="B151" s="28"/>
      <c r="C151" s="28" t="s">
        <v>274</v>
      </c>
      <c r="D151" s="28"/>
      <c r="E151" s="32" t="s">
        <v>275</v>
      </c>
      <c r="F151" s="24">
        <f>F152</f>
        <v>9.7349999999999994</v>
      </c>
    </row>
    <row r="152" spans="1:6" ht="26.4" x14ac:dyDescent="0.25">
      <c r="A152" s="28"/>
      <c r="B152" s="28"/>
      <c r="C152" s="28" t="s">
        <v>276</v>
      </c>
      <c r="D152" s="28"/>
      <c r="E152" s="32" t="s">
        <v>277</v>
      </c>
      <c r="F152" s="24">
        <f>F153</f>
        <v>9.7349999999999994</v>
      </c>
    </row>
    <row r="153" spans="1:6" x14ac:dyDescent="0.25">
      <c r="A153" s="28"/>
      <c r="B153" s="28"/>
      <c r="C153" s="28" t="s">
        <v>278</v>
      </c>
      <c r="D153" s="28"/>
      <c r="E153" s="32" t="s">
        <v>279</v>
      </c>
      <c r="F153" s="24">
        <f>F154</f>
        <v>9.7349999999999994</v>
      </c>
    </row>
    <row r="154" spans="1:6" x14ac:dyDescent="0.25">
      <c r="A154" s="28"/>
      <c r="B154" s="28"/>
      <c r="C154" s="28"/>
      <c r="D154" s="28" t="s">
        <v>186</v>
      </c>
      <c r="E154" s="23" t="s">
        <v>187</v>
      </c>
      <c r="F154" s="24">
        <v>9.7349999999999994</v>
      </c>
    </row>
    <row r="155" spans="1:6" x14ac:dyDescent="0.25">
      <c r="A155" s="28"/>
      <c r="B155" s="28" t="s">
        <v>437</v>
      </c>
      <c r="C155" s="28"/>
      <c r="D155" s="28"/>
      <c r="E155" s="23" t="s">
        <v>438</v>
      </c>
      <c r="F155" s="24">
        <f>F156</f>
        <v>1406.645</v>
      </c>
    </row>
    <row r="156" spans="1:6" ht="26.4" x14ac:dyDescent="0.25">
      <c r="A156" s="28"/>
      <c r="B156" s="28"/>
      <c r="C156" s="29" t="s">
        <v>349</v>
      </c>
      <c r="D156" s="29"/>
      <c r="E156" s="30" t="s">
        <v>350</v>
      </c>
      <c r="F156" s="24">
        <f>F157</f>
        <v>1406.645</v>
      </c>
    </row>
    <row r="157" spans="1:6" ht="15.75" customHeight="1" x14ac:dyDescent="0.25">
      <c r="A157" s="28"/>
      <c r="B157" s="28"/>
      <c r="C157" s="28" t="s">
        <v>351</v>
      </c>
      <c r="D157" s="28"/>
      <c r="E157" s="32" t="s">
        <v>352</v>
      </c>
      <c r="F157" s="24">
        <f>F158+F161</f>
        <v>1406.645</v>
      </c>
    </row>
    <row r="158" spans="1:6" x14ac:dyDescent="0.25">
      <c r="A158" s="28"/>
      <c r="B158" s="28"/>
      <c r="C158" s="28" t="s">
        <v>447</v>
      </c>
      <c r="D158" s="28"/>
      <c r="E158" s="32" t="s">
        <v>448</v>
      </c>
      <c r="F158" s="24">
        <f>F159</f>
        <v>106.6</v>
      </c>
    </row>
    <row r="159" spans="1:6" x14ac:dyDescent="0.25">
      <c r="A159" s="28"/>
      <c r="B159" s="28"/>
      <c r="C159" s="28" t="s">
        <v>449</v>
      </c>
      <c r="D159" s="28"/>
      <c r="E159" s="32" t="s">
        <v>450</v>
      </c>
      <c r="F159" s="24">
        <f>F160</f>
        <v>106.6</v>
      </c>
    </row>
    <row r="160" spans="1:6" ht="26.4" x14ac:dyDescent="0.25">
      <c r="A160" s="28"/>
      <c r="B160" s="28"/>
      <c r="C160" s="28"/>
      <c r="D160" s="22" t="s">
        <v>302</v>
      </c>
      <c r="E160" s="23" t="s">
        <v>303</v>
      </c>
      <c r="F160" s="31">
        <v>106.6</v>
      </c>
    </row>
    <row r="161" spans="1:6" ht="26.4" x14ac:dyDescent="0.25">
      <c r="A161" s="28"/>
      <c r="B161" s="28"/>
      <c r="C161" s="28" t="s">
        <v>451</v>
      </c>
      <c r="D161" s="28"/>
      <c r="E161" s="32" t="s">
        <v>452</v>
      </c>
      <c r="F161" s="24">
        <f>F162</f>
        <v>1300.0450000000001</v>
      </c>
    </row>
    <row r="162" spans="1:6" x14ac:dyDescent="0.25">
      <c r="A162" s="28"/>
      <c r="B162" s="28"/>
      <c r="C162" s="28" t="s">
        <v>453</v>
      </c>
      <c r="D162" s="28"/>
      <c r="E162" s="32" t="s">
        <v>454</v>
      </c>
      <c r="F162" s="24">
        <f>F163</f>
        <v>1300.0450000000001</v>
      </c>
    </row>
    <row r="163" spans="1:6" ht="26.4" x14ac:dyDescent="0.25">
      <c r="A163" s="28"/>
      <c r="B163" s="28"/>
      <c r="C163" s="28"/>
      <c r="D163" s="22" t="s">
        <v>302</v>
      </c>
      <c r="E163" s="23" t="s">
        <v>303</v>
      </c>
      <c r="F163" s="31">
        <v>1300.0450000000001</v>
      </c>
    </row>
    <row r="164" spans="1:6" customFormat="1" outlineLevel="7" x14ac:dyDescent="0.25">
      <c r="B164" s="22" t="s">
        <v>480</v>
      </c>
      <c r="C164" s="22"/>
      <c r="D164" s="22"/>
      <c r="E164" s="23" t="s">
        <v>481</v>
      </c>
      <c r="F164" s="24">
        <f t="shared" ref="F164:F167" si="0">F165</f>
        <v>2239.9</v>
      </c>
    </row>
    <row r="165" spans="1:6" x14ac:dyDescent="0.25">
      <c r="A165" s="28"/>
      <c r="B165" s="28" t="s">
        <v>551</v>
      </c>
      <c r="C165" s="28"/>
      <c r="D165" s="28"/>
      <c r="E165" s="23" t="s">
        <v>552</v>
      </c>
      <c r="F165" s="24">
        <f>F166+F171</f>
        <v>2239.9</v>
      </c>
    </row>
    <row r="166" spans="1:6" ht="26.4" x14ac:dyDescent="0.25">
      <c r="A166" s="28"/>
      <c r="B166" s="28"/>
      <c r="C166" s="29" t="s">
        <v>484</v>
      </c>
      <c r="D166" s="29"/>
      <c r="E166" s="30" t="s">
        <v>485</v>
      </c>
      <c r="F166" s="24">
        <f t="shared" si="0"/>
        <v>95.5</v>
      </c>
    </row>
    <row r="167" spans="1:6" x14ac:dyDescent="0.25">
      <c r="A167" s="28"/>
      <c r="B167" s="28"/>
      <c r="C167" s="28" t="s">
        <v>536</v>
      </c>
      <c r="D167" s="28"/>
      <c r="E167" s="32" t="s">
        <v>537</v>
      </c>
      <c r="F167" s="24">
        <f t="shared" si="0"/>
        <v>95.5</v>
      </c>
    </row>
    <row r="168" spans="1:6" ht="26.4" x14ac:dyDescent="0.25">
      <c r="A168" s="28"/>
      <c r="B168" s="28"/>
      <c r="C168" s="28" t="s">
        <v>538</v>
      </c>
      <c r="D168" s="28"/>
      <c r="E168" s="32" t="s">
        <v>539</v>
      </c>
      <c r="F168" s="24">
        <f>F169</f>
        <v>95.5</v>
      </c>
    </row>
    <row r="169" spans="1:6" x14ac:dyDescent="0.25">
      <c r="A169" s="28"/>
      <c r="B169" s="28"/>
      <c r="C169" s="28" t="s">
        <v>541</v>
      </c>
      <c r="D169" s="28"/>
      <c r="E169" s="32" t="s">
        <v>542</v>
      </c>
      <c r="F169" s="24">
        <f>F170</f>
        <v>95.5</v>
      </c>
    </row>
    <row r="170" spans="1:6" ht="26.4" x14ac:dyDescent="0.25">
      <c r="A170" s="28"/>
      <c r="B170" s="28"/>
      <c r="C170" s="28"/>
      <c r="D170" s="22" t="s">
        <v>302</v>
      </c>
      <c r="E170" s="23" t="s">
        <v>303</v>
      </c>
      <c r="F170" s="24">
        <v>95.5</v>
      </c>
    </row>
    <row r="171" spans="1:6" ht="26.4" x14ac:dyDescent="0.25">
      <c r="A171" s="28"/>
      <c r="B171" s="28"/>
      <c r="C171" s="29" t="s">
        <v>634</v>
      </c>
      <c r="D171" s="29"/>
      <c r="E171" s="30" t="s">
        <v>635</v>
      </c>
      <c r="F171" s="31">
        <f>F172</f>
        <v>2144.4</v>
      </c>
    </row>
    <row r="172" spans="1:6" x14ac:dyDescent="0.25">
      <c r="A172" s="28"/>
      <c r="B172" s="28"/>
      <c r="C172" s="28" t="s">
        <v>657</v>
      </c>
      <c r="D172" s="28"/>
      <c r="E172" s="32" t="s">
        <v>658</v>
      </c>
      <c r="F172" s="31">
        <f>F173</f>
        <v>2144.4</v>
      </c>
    </row>
    <row r="173" spans="1:6" x14ac:dyDescent="0.25">
      <c r="A173" s="28"/>
      <c r="B173" s="28"/>
      <c r="C173" s="28" t="s">
        <v>659</v>
      </c>
      <c r="D173" s="28"/>
      <c r="E173" s="32" t="s">
        <v>660</v>
      </c>
      <c r="F173" s="31">
        <f>F174</f>
        <v>2144.4</v>
      </c>
    </row>
    <row r="174" spans="1:6" ht="26.4" x14ac:dyDescent="0.25">
      <c r="A174" s="28"/>
      <c r="B174" s="28"/>
      <c r="C174" s="28" t="s">
        <v>661</v>
      </c>
      <c r="D174" s="28"/>
      <c r="E174" s="32" t="s">
        <v>382</v>
      </c>
      <c r="F174" s="31">
        <f>F175</f>
        <v>2144.4</v>
      </c>
    </row>
    <row r="175" spans="1:6" ht="26.4" x14ac:dyDescent="0.25">
      <c r="A175" s="28"/>
      <c r="B175" s="28"/>
      <c r="C175" s="28"/>
      <c r="D175" s="22" t="s">
        <v>302</v>
      </c>
      <c r="E175" s="23" t="s">
        <v>303</v>
      </c>
      <c r="F175" s="31">
        <v>2144.4</v>
      </c>
    </row>
    <row r="176" spans="1:6" s="64" customFormat="1" x14ac:dyDescent="0.25">
      <c r="A176" s="66"/>
      <c r="B176" s="62">
        <v>1000</v>
      </c>
      <c r="C176" s="62"/>
      <c r="D176" s="59"/>
      <c r="E176" s="56" t="s">
        <v>600</v>
      </c>
      <c r="F176" s="67">
        <f>F177</f>
        <v>3979.7</v>
      </c>
    </row>
    <row r="177" spans="1:6" x14ac:dyDescent="0.25">
      <c r="A177" s="28"/>
      <c r="B177" s="28" t="s">
        <v>601</v>
      </c>
      <c r="C177" s="28"/>
      <c r="D177" s="28"/>
      <c r="E177" s="56" t="s">
        <v>602</v>
      </c>
      <c r="F177" s="24">
        <f>F178</f>
        <v>3979.7</v>
      </c>
    </row>
    <row r="178" spans="1:6" ht="26.4" x14ac:dyDescent="0.25">
      <c r="A178" s="28"/>
      <c r="B178" s="28"/>
      <c r="C178" s="29" t="s">
        <v>178</v>
      </c>
      <c r="D178" s="29"/>
      <c r="E178" s="30" t="s">
        <v>179</v>
      </c>
      <c r="F178" s="24">
        <f>F179</f>
        <v>3979.7</v>
      </c>
    </row>
    <row r="179" spans="1:6" ht="26.4" x14ac:dyDescent="0.25">
      <c r="A179" s="28"/>
      <c r="B179" s="28"/>
      <c r="C179" s="28" t="s">
        <v>603</v>
      </c>
      <c r="D179" s="28"/>
      <c r="E179" s="32" t="s">
        <v>604</v>
      </c>
      <c r="F179" s="24">
        <f>F180</f>
        <v>3979.7</v>
      </c>
    </row>
    <row r="180" spans="1:6" x14ac:dyDescent="0.25">
      <c r="A180" s="28"/>
      <c r="B180" s="28"/>
      <c r="C180" s="28"/>
      <c r="D180" s="59" t="s">
        <v>225</v>
      </c>
      <c r="E180" s="68" t="s">
        <v>226</v>
      </c>
      <c r="F180" s="31">
        <v>3979.7</v>
      </c>
    </row>
    <row r="181" spans="1:6" x14ac:dyDescent="0.25">
      <c r="A181" s="28"/>
      <c r="B181" s="28" t="s">
        <v>630</v>
      </c>
      <c r="C181" s="28"/>
      <c r="D181" s="22"/>
      <c r="E181" s="23" t="s">
        <v>631</v>
      </c>
      <c r="F181" s="24">
        <f t="shared" ref="F181:F186" si="1">F182</f>
        <v>18854</v>
      </c>
    </row>
    <row r="182" spans="1:6" x14ac:dyDescent="0.25">
      <c r="A182" s="28"/>
      <c r="B182" s="28" t="s">
        <v>655</v>
      </c>
      <c r="C182" s="28"/>
      <c r="D182" s="28"/>
      <c r="E182" s="23" t="s">
        <v>656</v>
      </c>
      <c r="F182" s="24">
        <f t="shared" si="1"/>
        <v>18854</v>
      </c>
    </row>
    <row r="183" spans="1:6" ht="26.4" x14ac:dyDescent="0.25">
      <c r="A183" s="28"/>
      <c r="B183" s="28"/>
      <c r="C183" s="29" t="s">
        <v>634</v>
      </c>
      <c r="D183" s="29"/>
      <c r="E183" s="30" t="s">
        <v>635</v>
      </c>
      <c r="F183" s="24">
        <f t="shared" si="1"/>
        <v>18854</v>
      </c>
    </row>
    <row r="184" spans="1:6" x14ac:dyDescent="0.25">
      <c r="A184" s="28"/>
      <c r="B184" s="28"/>
      <c r="C184" s="28" t="s">
        <v>657</v>
      </c>
      <c r="D184" s="28"/>
      <c r="E184" s="32" t="s">
        <v>658</v>
      </c>
      <c r="F184" s="24">
        <f t="shared" si="1"/>
        <v>18854</v>
      </c>
    </row>
    <row r="185" spans="1:6" x14ac:dyDescent="0.25">
      <c r="A185" s="28"/>
      <c r="B185" s="28"/>
      <c r="C185" s="28" t="s">
        <v>659</v>
      </c>
      <c r="D185" s="28"/>
      <c r="E185" s="32" t="s">
        <v>660</v>
      </c>
      <c r="F185" s="24">
        <f t="shared" si="1"/>
        <v>18854</v>
      </c>
    </row>
    <row r="186" spans="1:6" ht="26.4" x14ac:dyDescent="0.25">
      <c r="A186" s="28"/>
      <c r="B186" s="28"/>
      <c r="C186" s="28" t="s">
        <v>661</v>
      </c>
      <c r="D186" s="28"/>
      <c r="E186" s="32" t="s">
        <v>382</v>
      </c>
      <c r="F186" s="24">
        <f t="shared" si="1"/>
        <v>18854</v>
      </c>
    </row>
    <row r="187" spans="1:6" ht="26.4" x14ac:dyDescent="0.25">
      <c r="A187" s="28"/>
      <c r="B187" s="28"/>
      <c r="C187" s="28"/>
      <c r="D187" s="22" t="s">
        <v>302</v>
      </c>
      <c r="E187" s="23" t="s">
        <v>303</v>
      </c>
      <c r="F187" s="31">
        <v>18854</v>
      </c>
    </row>
    <row r="188" spans="1:6" s="57" customFormat="1" ht="26.4" x14ac:dyDescent="0.25">
      <c r="A188" s="29" t="s">
        <v>13</v>
      </c>
      <c r="B188" s="29"/>
      <c r="C188" s="29"/>
      <c r="D188" s="29"/>
      <c r="E188" s="48" t="s">
        <v>667</v>
      </c>
      <c r="F188" s="27">
        <f>F189</f>
        <v>31832.199999999997</v>
      </c>
    </row>
    <row r="189" spans="1:6" s="64" customFormat="1" x14ac:dyDescent="0.25">
      <c r="A189" s="69"/>
      <c r="B189" s="61" t="s">
        <v>169</v>
      </c>
      <c r="C189" s="70"/>
      <c r="D189" s="59"/>
      <c r="E189" s="49" t="s">
        <v>170</v>
      </c>
      <c r="F189" s="63">
        <f>F190+F199</f>
        <v>31832.199999999997</v>
      </c>
    </row>
    <row r="190" spans="1:6" ht="26.4" x14ac:dyDescent="0.25">
      <c r="A190" s="28"/>
      <c r="B190" s="28" t="s">
        <v>216</v>
      </c>
      <c r="C190" s="28"/>
      <c r="D190" s="28"/>
      <c r="E190" s="49" t="s">
        <v>217</v>
      </c>
      <c r="F190" s="24">
        <f>F191</f>
        <v>12877.4</v>
      </c>
    </row>
    <row r="191" spans="1:6" ht="26.4" x14ac:dyDescent="0.25">
      <c r="A191" s="28"/>
      <c r="B191" s="28"/>
      <c r="C191" s="29" t="s">
        <v>218</v>
      </c>
      <c r="D191" s="29"/>
      <c r="E191" s="30" t="s">
        <v>219</v>
      </c>
      <c r="F191" s="24">
        <f>F192</f>
        <v>12877.4</v>
      </c>
    </row>
    <row r="192" spans="1:6" x14ac:dyDescent="0.25">
      <c r="A192" s="28"/>
      <c r="B192" s="28"/>
      <c r="C192" s="28" t="s">
        <v>220</v>
      </c>
      <c r="D192" s="28"/>
      <c r="E192" s="32" t="s">
        <v>221</v>
      </c>
      <c r="F192" s="24">
        <f>F193</f>
        <v>12877.4</v>
      </c>
    </row>
    <row r="193" spans="1:6" x14ac:dyDescent="0.25">
      <c r="A193" s="28"/>
      <c r="B193" s="28"/>
      <c r="C193" s="28" t="s">
        <v>222</v>
      </c>
      <c r="D193" s="28"/>
      <c r="E193" s="32" t="s">
        <v>223</v>
      </c>
      <c r="F193" s="24">
        <f>F194+F197</f>
        <v>12877.4</v>
      </c>
    </row>
    <row r="194" spans="1:6" x14ac:dyDescent="0.25">
      <c r="A194" s="28"/>
      <c r="B194" s="28"/>
      <c r="C194" s="28" t="s">
        <v>224</v>
      </c>
      <c r="D194" s="28"/>
      <c r="E194" s="32" t="s">
        <v>185</v>
      </c>
      <c r="F194" s="24">
        <f>F195+F196</f>
        <v>12710.1</v>
      </c>
    </row>
    <row r="195" spans="1:6" ht="39.6" x14ac:dyDescent="0.25">
      <c r="A195" s="28"/>
      <c r="B195" s="28"/>
      <c r="C195" s="28"/>
      <c r="D195" s="22" t="s">
        <v>6</v>
      </c>
      <c r="E195" s="33" t="s">
        <v>177</v>
      </c>
      <c r="F195" s="31">
        <v>11967.2</v>
      </c>
    </row>
    <row r="196" spans="1:6" x14ac:dyDescent="0.25">
      <c r="A196" s="28"/>
      <c r="B196" s="28"/>
      <c r="C196" s="28"/>
      <c r="D196" s="22" t="s">
        <v>186</v>
      </c>
      <c r="E196" s="23" t="s">
        <v>187</v>
      </c>
      <c r="F196" s="31">
        <v>742.9</v>
      </c>
    </row>
    <row r="197" spans="1:6" x14ac:dyDescent="0.25">
      <c r="A197" s="28"/>
      <c r="B197" s="28"/>
      <c r="C197" s="28" t="s">
        <v>735</v>
      </c>
      <c r="D197" s="28"/>
      <c r="E197" s="23" t="s">
        <v>732</v>
      </c>
      <c r="F197" s="31">
        <f>F198</f>
        <v>167.3</v>
      </c>
    </row>
    <row r="198" spans="1:6" ht="39.6" x14ac:dyDescent="0.25">
      <c r="A198" s="28"/>
      <c r="B198" s="28"/>
      <c r="C198" s="28"/>
      <c r="D198" s="28" t="s">
        <v>6</v>
      </c>
      <c r="E198" s="33" t="s">
        <v>177</v>
      </c>
      <c r="F198" s="31">
        <v>167.3</v>
      </c>
    </row>
    <row r="199" spans="1:6" x14ac:dyDescent="0.25">
      <c r="A199" s="28"/>
      <c r="B199" s="28" t="s">
        <v>229</v>
      </c>
      <c r="C199" s="28"/>
      <c r="D199" s="28"/>
      <c r="E199" s="49" t="s">
        <v>668</v>
      </c>
      <c r="F199" s="24">
        <f>F200</f>
        <v>18954.8</v>
      </c>
    </row>
    <row r="200" spans="1:6" ht="26.4" x14ac:dyDescent="0.25">
      <c r="A200" s="28"/>
      <c r="B200" s="28"/>
      <c r="C200" s="29" t="s">
        <v>218</v>
      </c>
      <c r="D200" s="29"/>
      <c r="E200" s="30" t="s">
        <v>219</v>
      </c>
      <c r="F200" s="24">
        <f>F201</f>
        <v>18954.8</v>
      </c>
    </row>
    <row r="201" spans="1:6" ht="26.4" x14ac:dyDescent="0.25">
      <c r="A201" s="28"/>
      <c r="B201" s="28"/>
      <c r="C201" s="28" t="s">
        <v>280</v>
      </c>
      <c r="D201" s="28"/>
      <c r="E201" s="32" t="s">
        <v>281</v>
      </c>
      <c r="F201" s="24">
        <f>F202</f>
        <v>18954.8</v>
      </c>
    </row>
    <row r="202" spans="1:6" x14ac:dyDescent="0.25">
      <c r="A202" s="28"/>
      <c r="B202" s="28"/>
      <c r="C202" s="28" t="s">
        <v>282</v>
      </c>
      <c r="D202" s="28"/>
      <c r="E202" s="32" t="s">
        <v>283</v>
      </c>
      <c r="F202" s="24">
        <f>F203+F207</f>
        <v>18954.8</v>
      </c>
    </row>
    <row r="203" spans="1:6" x14ac:dyDescent="0.25">
      <c r="A203" s="28"/>
      <c r="B203" s="28"/>
      <c r="C203" s="28" t="s">
        <v>284</v>
      </c>
      <c r="D203" s="28"/>
      <c r="E203" s="32" t="s">
        <v>285</v>
      </c>
      <c r="F203" s="24">
        <f>F204+F205+F206</f>
        <v>13606.8</v>
      </c>
    </row>
    <row r="204" spans="1:6" ht="39.6" x14ac:dyDescent="0.25">
      <c r="A204" s="28"/>
      <c r="B204" s="28"/>
      <c r="C204" s="28"/>
      <c r="D204" s="22" t="s">
        <v>6</v>
      </c>
      <c r="E204" s="33" t="s">
        <v>177</v>
      </c>
      <c r="F204" s="125">
        <v>12668.3</v>
      </c>
    </row>
    <row r="205" spans="1:6" x14ac:dyDescent="0.25">
      <c r="A205" s="28"/>
      <c r="B205" s="28"/>
      <c r="C205" s="28"/>
      <c r="D205" s="22" t="s">
        <v>186</v>
      </c>
      <c r="E205" s="23" t="s">
        <v>187</v>
      </c>
      <c r="F205" s="107">
        <v>936.7</v>
      </c>
    </row>
    <row r="206" spans="1:6" x14ac:dyDescent="0.25">
      <c r="A206" s="28"/>
      <c r="B206" s="28"/>
      <c r="C206" s="28"/>
      <c r="D206" s="28" t="s">
        <v>225</v>
      </c>
      <c r="E206" s="102" t="s">
        <v>226</v>
      </c>
      <c r="F206" s="107">
        <v>1.8</v>
      </c>
    </row>
    <row r="207" spans="1:6" ht="13.5" customHeight="1" x14ac:dyDescent="0.25">
      <c r="A207" s="28"/>
      <c r="B207" s="28"/>
      <c r="C207" s="28" t="s">
        <v>286</v>
      </c>
      <c r="D207" s="28"/>
      <c r="E207" s="32" t="s">
        <v>287</v>
      </c>
      <c r="F207" s="24">
        <f>F208</f>
        <v>5348</v>
      </c>
    </row>
    <row r="208" spans="1:6" ht="39.6" x14ac:dyDescent="0.25">
      <c r="A208" s="28"/>
      <c r="B208" s="28"/>
      <c r="C208" s="28"/>
      <c r="D208" s="22" t="s">
        <v>6</v>
      </c>
      <c r="E208" s="33" t="s">
        <v>177</v>
      </c>
      <c r="F208" s="31">
        <v>5348</v>
      </c>
    </row>
    <row r="209" spans="1:6" s="64" customFormat="1" ht="26.4" x14ac:dyDescent="0.25">
      <c r="A209" s="71">
        <v>902</v>
      </c>
      <c r="B209" s="72"/>
      <c r="C209" s="70"/>
      <c r="D209" s="73"/>
      <c r="E209" s="48" t="s">
        <v>669</v>
      </c>
      <c r="F209" s="131">
        <f>F210+F249+F262+F242</f>
        <v>32061.643999999997</v>
      </c>
    </row>
    <row r="210" spans="1:6" x14ac:dyDescent="0.25">
      <c r="A210" s="28"/>
      <c r="B210" s="52" t="s">
        <v>169</v>
      </c>
      <c r="C210" s="74"/>
      <c r="D210" s="74"/>
      <c r="E210" s="49" t="s">
        <v>170</v>
      </c>
      <c r="F210" s="24">
        <f>F211</f>
        <v>14496.343999999997</v>
      </c>
    </row>
    <row r="211" spans="1:6" x14ac:dyDescent="0.25">
      <c r="A211" s="28"/>
      <c r="B211" s="28" t="s">
        <v>229</v>
      </c>
      <c r="C211" s="28"/>
      <c r="D211" s="28"/>
      <c r="E211" s="49" t="s">
        <v>668</v>
      </c>
      <c r="F211" s="24">
        <f>F212</f>
        <v>14496.343999999997</v>
      </c>
    </row>
    <row r="212" spans="1:6" ht="26.4" x14ac:dyDescent="0.25">
      <c r="A212" s="28"/>
      <c r="B212" s="28"/>
      <c r="C212" s="29" t="s">
        <v>239</v>
      </c>
      <c r="D212" s="29"/>
      <c r="E212" s="30" t="s">
        <v>240</v>
      </c>
      <c r="F212" s="24">
        <f>F213+F220+F227+F231</f>
        <v>14496.343999999997</v>
      </c>
    </row>
    <row r="213" spans="1:6" x14ac:dyDescent="0.25">
      <c r="A213" s="28"/>
      <c r="B213" s="28"/>
      <c r="C213" s="28" t="s">
        <v>241</v>
      </c>
      <c r="D213" s="28"/>
      <c r="E213" s="32" t="s">
        <v>242</v>
      </c>
      <c r="F213" s="24">
        <f>F214</f>
        <v>711.346</v>
      </c>
    </row>
    <row r="214" spans="1:6" ht="27" customHeight="1" x14ac:dyDescent="0.25">
      <c r="A214" s="28"/>
      <c r="B214" s="28"/>
      <c r="C214" s="28" t="s">
        <v>243</v>
      </c>
      <c r="D214" s="28"/>
      <c r="E214" s="32" t="s">
        <v>244</v>
      </c>
      <c r="F214" s="24">
        <f>F215+F217</f>
        <v>711.346</v>
      </c>
    </row>
    <row r="215" spans="1:6" ht="26.4" x14ac:dyDescent="0.25">
      <c r="A215" s="28"/>
      <c r="B215" s="28"/>
      <c r="C215" s="28" t="s">
        <v>245</v>
      </c>
      <c r="D215" s="28"/>
      <c r="E215" s="32" t="s">
        <v>246</v>
      </c>
      <c r="F215" s="24">
        <f>F216</f>
        <v>99.945999999999998</v>
      </c>
    </row>
    <row r="216" spans="1:6" x14ac:dyDescent="0.25">
      <c r="A216" s="28"/>
      <c r="B216" s="28"/>
      <c r="C216" s="28"/>
      <c r="D216" s="22" t="s">
        <v>186</v>
      </c>
      <c r="E216" s="23" t="s">
        <v>187</v>
      </c>
      <c r="F216" s="31">
        <v>99.945999999999998</v>
      </c>
    </row>
    <row r="217" spans="1:6" x14ac:dyDescent="0.25">
      <c r="A217" s="28"/>
      <c r="B217" s="28"/>
      <c r="C217" s="28" t="s">
        <v>247</v>
      </c>
      <c r="D217" s="28"/>
      <c r="E217" s="32" t="s">
        <v>248</v>
      </c>
      <c r="F217" s="24">
        <f>F218+F219</f>
        <v>611.4</v>
      </c>
    </row>
    <row r="218" spans="1:6" x14ac:dyDescent="0.25">
      <c r="A218" s="28"/>
      <c r="B218" s="28"/>
      <c r="C218" s="28"/>
      <c r="D218" s="22" t="s">
        <v>186</v>
      </c>
      <c r="E218" s="23" t="s">
        <v>187</v>
      </c>
      <c r="F218" s="31">
        <v>161.4</v>
      </c>
    </row>
    <row r="219" spans="1:6" x14ac:dyDescent="0.25">
      <c r="A219" s="28"/>
      <c r="B219" s="28"/>
      <c r="C219" s="28"/>
      <c r="D219" s="22" t="s">
        <v>255</v>
      </c>
      <c r="E219" s="23" t="s">
        <v>256</v>
      </c>
      <c r="F219" s="31">
        <v>450</v>
      </c>
    </row>
    <row r="220" spans="1:6" ht="12.75" customHeight="1" x14ac:dyDescent="0.25">
      <c r="A220" s="28"/>
      <c r="B220" s="28"/>
      <c r="C220" s="28" t="s">
        <v>249</v>
      </c>
      <c r="D220" s="28"/>
      <c r="E220" s="32" t="s">
        <v>250</v>
      </c>
      <c r="F220" s="24">
        <f>F221+F224</f>
        <v>2703.3</v>
      </c>
    </row>
    <row r="221" spans="1:6" x14ac:dyDescent="0.25">
      <c r="A221" s="28"/>
      <c r="B221" s="28"/>
      <c r="C221" s="28" t="s">
        <v>251</v>
      </c>
      <c r="D221" s="28"/>
      <c r="E221" s="32" t="s">
        <v>252</v>
      </c>
      <c r="F221" s="24">
        <f>F222</f>
        <v>2477.3000000000002</v>
      </c>
    </row>
    <row r="222" spans="1:6" x14ac:dyDescent="0.25">
      <c r="A222" s="28"/>
      <c r="B222" s="28"/>
      <c r="C222" s="28" t="s">
        <v>253</v>
      </c>
      <c r="D222" s="28"/>
      <c r="E222" s="32" t="s">
        <v>254</v>
      </c>
      <c r="F222" s="24">
        <f>F223</f>
        <v>2477.3000000000002</v>
      </c>
    </row>
    <row r="223" spans="1:6" x14ac:dyDescent="0.25">
      <c r="A223" s="28"/>
      <c r="B223" s="28"/>
      <c r="C223" s="28"/>
      <c r="D223" s="22" t="s">
        <v>186</v>
      </c>
      <c r="E223" s="23" t="s">
        <v>187</v>
      </c>
      <c r="F223" s="31">
        <v>2477.3000000000002</v>
      </c>
    </row>
    <row r="224" spans="1:6" ht="26.4" x14ac:dyDescent="0.25">
      <c r="A224" s="28"/>
      <c r="B224" s="28"/>
      <c r="C224" s="28" t="s">
        <v>257</v>
      </c>
      <c r="D224" s="28"/>
      <c r="E224" s="32" t="s">
        <v>258</v>
      </c>
      <c r="F224" s="24">
        <f>F225</f>
        <v>226</v>
      </c>
    </row>
    <row r="225" spans="1:6" x14ac:dyDescent="0.25">
      <c r="A225" s="28"/>
      <c r="B225" s="28"/>
      <c r="C225" s="28" t="s">
        <v>259</v>
      </c>
      <c r="D225" s="28"/>
      <c r="E225" s="32" t="s">
        <v>260</v>
      </c>
      <c r="F225" s="24">
        <f>F226</f>
        <v>226</v>
      </c>
    </row>
    <row r="226" spans="1:6" x14ac:dyDescent="0.25">
      <c r="A226" s="28"/>
      <c r="B226" s="28"/>
      <c r="C226" s="28"/>
      <c r="D226" s="22" t="s">
        <v>186</v>
      </c>
      <c r="E226" s="23" t="s">
        <v>187</v>
      </c>
      <c r="F226" s="31">
        <v>226</v>
      </c>
    </row>
    <row r="227" spans="1:6" ht="26.4" x14ac:dyDescent="0.25">
      <c r="A227" s="28"/>
      <c r="B227" s="28"/>
      <c r="C227" s="28" t="s">
        <v>261</v>
      </c>
      <c r="D227" s="28"/>
      <c r="E227" s="58" t="s">
        <v>262</v>
      </c>
      <c r="F227" s="24">
        <f>F228</f>
        <v>158.649</v>
      </c>
    </row>
    <row r="228" spans="1:6" ht="26.4" x14ac:dyDescent="0.25">
      <c r="A228" s="28"/>
      <c r="B228" s="28"/>
      <c r="C228" s="28" t="s">
        <v>263</v>
      </c>
      <c r="D228" s="28"/>
      <c r="E228" s="32" t="s">
        <v>264</v>
      </c>
      <c r="F228" s="24">
        <f>F229</f>
        <v>158.649</v>
      </c>
    </row>
    <row r="229" spans="1:6" ht="26.4" x14ac:dyDescent="0.25">
      <c r="A229" s="28"/>
      <c r="B229" s="28"/>
      <c r="C229" s="28" t="s">
        <v>265</v>
      </c>
      <c r="D229" s="28"/>
      <c r="E229" s="32" t="s">
        <v>266</v>
      </c>
      <c r="F229" s="24">
        <f>F230</f>
        <v>158.649</v>
      </c>
    </row>
    <row r="230" spans="1:6" x14ac:dyDescent="0.25">
      <c r="A230" s="28"/>
      <c r="B230" s="28"/>
      <c r="C230" s="28"/>
      <c r="D230" s="22" t="s">
        <v>255</v>
      </c>
      <c r="E230" s="23" t="s">
        <v>256</v>
      </c>
      <c r="F230" s="31">
        <v>158.649</v>
      </c>
    </row>
    <row r="231" spans="1:6" x14ac:dyDescent="0.25">
      <c r="A231" s="28"/>
      <c r="B231" s="28"/>
      <c r="C231" s="28" t="s">
        <v>267</v>
      </c>
      <c r="D231" s="28"/>
      <c r="E231" s="32" t="s">
        <v>221</v>
      </c>
      <c r="F231" s="24">
        <f>F232</f>
        <v>10923.048999999997</v>
      </c>
    </row>
    <row r="232" spans="1:6" x14ac:dyDescent="0.25">
      <c r="A232" s="28"/>
      <c r="B232" s="28"/>
      <c r="C232" s="28" t="s">
        <v>268</v>
      </c>
      <c r="D232" s="28"/>
      <c r="E232" s="32" t="s">
        <v>223</v>
      </c>
      <c r="F232" s="24">
        <f>F233+F236+F238+F240</f>
        <v>10923.048999999997</v>
      </c>
    </row>
    <row r="233" spans="1:6" x14ac:dyDescent="0.25">
      <c r="A233" s="28"/>
      <c r="B233" s="28"/>
      <c r="C233" s="28" t="s">
        <v>269</v>
      </c>
      <c r="D233" s="28"/>
      <c r="E233" s="32" t="s">
        <v>185</v>
      </c>
      <c r="F233" s="24">
        <f>F234+F235</f>
        <v>10747.599999999999</v>
      </c>
    </row>
    <row r="234" spans="1:6" ht="39.6" x14ac:dyDescent="0.25">
      <c r="A234" s="28"/>
      <c r="B234" s="28"/>
      <c r="C234" s="28"/>
      <c r="D234" s="59" t="s">
        <v>6</v>
      </c>
      <c r="E234" s="56" t="s">
        <v>177</v>
      </c>
      <c r="F234" s="31">
        <v>9488.2999999999993</v>
      </c>
    </row>
    <row r="235" spans="1:6" x14ac:dyDescent="0.25">
      <c r="A235" s="28"/>
      <c r="B235" s="28"/>
      <c r="C235" s="28"/>
      <c r="D235" s="22" t="s">
        <v>186</v>
      </c>
      <c r="E235" s="23" t="s">
        <v>187</v>
      </c>
      <c r="F235" s="31">
        <v>1259.3</v>
      </c>
    </row>
    <row r="236" spans="1:6" ht="39.6" x14ac:dyDescent="0.25">
      <c r="A236" s="28"/>
      <c r="B236" s="28"/>
      <c r="C236" s="28" t="s">
        <v>270</v>
      </c>
      <c r="D236" s="28"/>
      <c r="E236" s="32" t="s">
        <v>271</v>
      </c>
      <c r="F236" s="24">
        <f>F237</f>
        <v>86.8</v>
      </c>
    </row>
    <row r="237" spans="1:6" x14ac:dyDescent="0.25">
      <c r="A237" s="28"/>
      <c r="B237" s="28"/>
      <c r="C237" s="28"/>
      <c r="D237" s="22" t="s">
        <v>186</v>
      </c>
      <c r="E237" s="23" t="s">
        <v>187</v>
      </c>
      <c r="F237" s="31">
        <v>86.8</v>
      </c>
    </row>
    <row r="238" spans="1:6" ht="39.6" x14ac:dyDescent="0.25">
      <c r="A238" s="28"/>
      <c r="B238" s="28"/>
      <c r="C238" s="28" t="s">
        <v>272</v>
      </c>
      <c r="D238" s="28"/>
      <c r="E238" s="32" t="s">
        <v>273</v>
      </c>
      <c r="F238" s="24">
        <f>F239</f>
        <v>1</v>
      </c>
    </row>
    <row r="239" spans="1:6" x14ac:dyDescent="0.25">
      <c r="A239" s="28"/>
      <c r="B239" s="28"/>
      <c r="C239" s="28"/>
      <c r="D239" s="22" t="s">
        <v>186</v>
      </c>
      <c r="E239" s="23" t="s">
        <v>187</v>
      </c>
      <c r="F239" s="24">
        <v>1</v>
      </c>
    </row>
    <row r="240" spans="1:6" x14ac:dyDescent="0.25">
      <c r="A240" s="28"/>
      <c r="B240" s="28"/>
      <c r="C240" s="28" t="s">
        <v>740</v>
      </c>
      <c r="D240" s="28"/>
      <c r="E240" s="23" t="s">
        <v>732</v>
      </c>
      <c r="F240" s="24">
        <f>F241</f>
        <v>87.649000000000001</v>
      </c>
    </row>
    <row r="241" spans="1:6" ht="39.6" x14ac:dyDescent="0.25">
      <c r="A241" s="28"/>
      <c r="B241" s="28"/>
      <c r="C241" s="28"/>
      <c r="D241" s="28" t="s">
        <v>6</v>
      </c>
      <c r="E241" s="33" t="s">
        <v>177</v>
      </c>
      <c r="F241" s="31">
        <v>87.649000000000001</v>
      </c>
    </row>
    <row r="242" spans="1:6" x14ac:dyDescent="0.25">
      <c r="A242" s="28"/>
      <c r="B242" s="28" t="s">
        <v>347</v>
      </c>
      <c r="C242" s="28"/>
      <c r="D242" s="28"/>
      <c r="E242" s="56" t="s">
        <v>348</v>
      </c>
      <c r="F242" s="31">
        <f t="shared" ref="F242:F247" si="2">F243</f>
        <v>2577.3000000000002</v>
      </c>
    </row>
    <row r="243" spans="1:6" x14ac:dyDescent="0.25">
      <c r="A243" s="28"/>
      <c r="B243" s="28" t="s">
        <v>387</v>
      </c>
      <c r="C243" s="28"/>
      <c r="D243" s="28"/>
      <c r="E243" s="23" t="s">
        <v>388</v>
      </c>
      <c r="F243" s="31">
        <f t="shared" si="2"/>
        <v>2577.3000000000002</v>
      </c>
    </row>
    <row r="244" spans="1:6" ht="26.4" x14ac:dyDescent="0.25">
      <c r="A244" s="28"/>
      <c r="B244" s="28"/>
      <c r="C244" s="29" t="s">
        <v>239</v>
      </c>
      <c r="D244" s="29"/>
      <c r="E244" s="30" t="s">
        <v>240</v>
      </c>
      <c r="F244" s="31">
        <f t="shared" si="2"/>
        <v>2577.3000000000002</v>
      </c>
    </row>
    <row r="245" spans="1:6" x14ac:dyDescent="0.25">
      <c r="A245" s="28"/>
      <c r="B245" s="28"/>
      <c r="C245" s="28" t="s">
        <v>241</v>
      </c>
      <c r="D245" s="28"/>
      <c r="E245" s="32" t="s">
        <v>242</v>
      </c>
      <c r="F245" s="31">
        <f t="shared" si="2"/>
        <v>2577.3000000000002</v>
      </c>
    </row>
    <row r="246" spans="1:6" ht="26.4" x14ac:dyDescent="0.25">
      <c r="A246" s="28"/>
      <c r="B246" s="28"/>
      <c r="C246" s="28" t="s">
        <v>243</v>
      </c>
      <c r="D246" s="28"/>
      <c r="E246" s="32" t="s">
        <v>244</v>
      </c>
      <c r="F246" s="31">
        <f t="shared" si="2"/>
        <v>2577.3000000000002</v>
      </c>
    </row>
    <row r="247" spans="1:6" x14ac:dyDescent="0.25">
      <c r="A247" s="28"/>
      <c r="B247" s="28"/>
      <c r="C247" s="28" t="s">
        <v>744</v>
      </c>
      <c r="D247" s="22"/>
      <c r="E247" s="23" t="s">
        <v>745</v>
      </c>
      <c r="F247" s="31">
        <f t="shared" si="2"/>
        <v>2577.3000000000002</v>
      </c>
    </row>
    <row r="248" spans="1:6" x14ac:dyDescent="0.25">
      <c r="A248" s="28"/>
      <c r="B248" s="28"/>
      <c r="C248" s="28"/>
      <c r="D248" s="28" t="s">
        <v>186</v>
      </c>
      <c r="E248" s="23" t="s">
        <v>187</v>
      </c>
      <c r="F248" s="31">
        <v>2577.3000000000002</v>
      </c>
    </row>
    <row r="249" spans="1:6" s="64" customFormat="1" x14ac:dyDescent="0.25">
      <c r="A249" s="51"/>
      <c r="B249" s="61" t="s">
        <v>403</v>
      </c>
      <c r="C249" s="62"/>
      <c r="D249" s="59"/>
      <c r="E249" s="56" t="s">
        <v>404</v>
      </c>
      <c r="F249" s="63">
        <f>F250</f>
        <v>6796.4</v>
      </c>
    </row>
    <row r="250" spans="1:6" x14ac:dyDescent="0.25">
      <c r="A250" s="28"/>
      <c r="B250" s="28" t="s">
        <v>405</v>
      </c>
      <c r="C250" s="28"/>
      <c r="D250" s="28"/>
      <c r="E250" s="56" t="s">
        <v>406</v>
      </c>
      <c r="F250" s="24">
        <f>F251</f>
        <v>6796.4</v>
      </c>
    </row>
    <row r="251" spans="1:6" ht="26.4" x14ac:dyDescent="0.25">
      <c r="A251" s="28"/>
      <c r="B251" s="28"/>
      <c r="C251" s="29" t="s">
        <v>239</v>
      </c>
      <c r="D251" s="29"/>
      <c r="E251" s="30" t="s">
        <v>240</v>
      </c>
      <c r="F251" s="24">
        <f>F252+F256</f>
        <v>6796.4</v>
      </c>
    </row>
    <row r="252" spans="1:6" ht="14.25" customHeight="1" x14ac:dyDescent="0.25">
      <c r="A252" s="28"/>
      <c r="B252" s="28"/>
      <c r="C252" s="28" t="s">
        <v>249</v>
      </c>
      <c r="D252" s="28"/>
      <c r="E252" s="32" t="s">
        <v>250</v>
      </c>
      <c r="F252" s="24">
        <f>F253</f>
        <v>2024.6</v>
      </c>
    </row>
    <row r="253" spans="1:6" x14ac:dyDescent="0.25">
      <c r="A253" s="28"/>
      <c r="B253" s="28"/>
      <c r="C253" s="28" t="s">
        <v>251</v>
      </c>
      <c r="D253" s="28"/>
      <c r="E253" s="32" t="s">
        <v>252</v>
      </c>
      <c r="F253" s="24">
        <f>F254</f>
        <v>2024.6</v>
      </c>
    </row>
    <row r="254" spans="1:6" ht="26.4" x14ac:dyDescent="0.25">
      <c r="A254" s="28"/>
      <c r="B254" s="28"/>
      <c r="C254" s="28" t="s">
        <v>415</v>
      </c>
      <c r="D254" s="28"/>
      <c r="E254" s="32" t="s">
        <v>416</v>
      </c>
      <c r="F254" s="24">
        <f>F255</f>
        <v>2024.6</v>
      </c>
    </row>
    <row r="255" spans="1:6" x14ac:dyDescent="0.25">
      <c r="A255" s="28"/>
      <c r="B255" s="28"/>
      <c r="C255" s="28"/>
      <c r="D255" s="22" t="s">
        <v>255</v>
      </c>
      <c r="E255" s="23" t="s">
        <v>256</v>
      </c>
      <c r="F255" s="31">
        <v>2024.6</v>
      </c>
    </row>
    <row r="256" spans="1:6" ht="26.4" x14ac:dyDescent="0.25">
      <c r="A256" s="28"/>
      <c r="B256" s="28"/>
      <c r="C256" s="28" t="s">
        <v>261</v>
      </c>
      <c r="D256" s="28"/>
      <c r="E256" s="32" t="s">
        <v>262</v>
      </c>
      <c r="F256" s="24">
        <f>F257</f>
        <v>4771.8</v>
      </c>
    </row>
    <row r="257" spans="1:6" ht="26.4" x14ac:dyDescent="0.25">
      <c r="A257" s="28"/>
      <c r="B257" s="28"/>
      <c r="C257" s="28" t="s">
        <v>417</v>
      </c>
      <c r="D257" s="28"/>
      <c r="E257" s="32" t="s">
        <v>418</v>
      </c>
      <c r="F257" s="24">
        <f>F258+F260</f>
        <v>4771.8</v>
      </c>
    </row>
    <row r="258" spans="1:6" x14ac:dyDescent="0.25">
      <c r="A258" s="28"/>
      <c r="B258" s="28"/>
      <c r="C258" s="28" t="s">
        <v>746</v>
      </c>
      <c r="D258" s="28"/>
      <c r="E258" s="32" t="s">
        <v>747</v>
      </c>
      <c r="F258" s="31">
        <f>F259</f>
        <v>942.1</v>
      </c>
    </row>
    <row r="259" spans="1:6" x14ac:dyDescent="0.25">
      <c r="A259" s="28"/>
      <c r="B259" s="28"/>
      <c r="C259" s="28"/>
      <c r="D259" s="28" t="s">
        <v>419</v>
      </c>
      <c r="E259" s="32" t="s">
        <v>420</v>
      </c>
      <c r="F259" s="31">
        <v>942.1</v>
      </c>
    </row>
    <row r="260" spans="1:6" ht="26.4" x14ac:dyDescent="0.25">
      <c r="A260" s="28"/>
      <c r="B260" s="28"/>
      <c r="C260" s="28" t="s">
        <v>748</v>
      </c>
      <c r="D260" s="28"/>
      <c r="E260" s="32" t="s">
        <v>749</v>
      </c>
      <c r="F260" s="31">
        <f>F261</f>
        <v>3829.7</v>
      </c>
    </row>
    <row r="261" spans="1:6" x14ac:dyDescent="0.25">
      <c r="A261" s="28"/>
      <c r="B261" s="28"/>
      <c r="C261" s="28"/>
      <c r="D261" s="22" t="s">
        <v>255</v>
      </c>
      <c r="E261" s="23" t="s">
        <v>256</v>
      </c>
      <c r="F261" s="31">
        <v>3829.7</v>
      </c>
    </row>
    <row r="262" spans="1:6" x14ac:dyDescent="0.25">
      <c r="A262" s="28"/>
      <c r="B262" s="62">
        <v>1000</v>
      </c>
      <c r="C262" s="62"/>
      <c r="D262" s="59"/>
      <c r="E262" s="56" t="s">
        <v>600</v>
      </c>
      <c r="F262" s="24">
        <f>F263</f>
        <v>8191.5999999999995</v>
      </c>
    </row>
    <row r="263" spans="1:6" x14ac:dyDescent="0.25">
      <c r="A263" s="28"/>
      <c r="B263" s="28" t="s">
        <v>626</v>
      </c>
      <c r="C263" s="28"/>
      <c r="D263" s="28"/>
      <c r="E263" s="56" t="s">
        <v>627</v>
      </c>
      <c r="F263" s="24">
        <f>F264</f>
        <v>8191.5999999999995</v>
      </c>
    </row>
    <row r="264" spans="1:6" ht="26.4" x14ac:dyDescent="0.25">
      <c r="A264" s="28"/>
      <c r="B264" s="29"/>
      <c r="C264" s="29" t="s">
        <v>239</v>
      </c>
      <c r="D264" s="29"/>
      <c r="E264" s="30" t="s">
        <v>240</v>
      </c>
      <c r="F264" s="24">
        <f>F265</f>
        <v>8191.5999999999995</v>
      </c>
    </row>
    <row r="265" spans="1:6" ht="26.4" x14ac:dyDescent="0.25">
      <c r="A265" s="28"/>
      <c r="B265" s="28"/>
      <c r="C265" s="28" t="s">
        <v>261</v>
      </c>
      <c r="D265" s="28"/>
      <c r="E265" s="32" t="s">
        <v>262</v>
      </c>
      <c r="F265" s="24">
        <f>F266</f>
        <v>8191.5999999999995</v>
      </c>
    </row>
    <row r="266" spans="1:6" ht="26.4" x14ac:dyDescent="0.25">
      <c r="A266" s="28"/>
      <c r="B266" s="28"/>
      <c r="C266" s="28" t="s">
        <v>263</v>
      </c>
      <c r="D266" s="28"/>
      <c r="E266" s="32" t="s">
        <v>264</v>
      </c>
      <c r="F266" s="24">
        <f>F269+F267+F271</f>
        <v>8191.5999999999995</v>
      </c>
    </row>
    <row r="267" spans="1:6" x14ac:dyDescent="0.25">
      <c r="A267" s="28"/>
      <c r="B267" s="28"/>
      <c r="C267" s="28" t="s">
        <v>622</v>
      </c>
      <c r="D267" s="28"/>
      <c r="E267" s="32" t="s">
        <v>623</v>
      </c>
      <c r="F267" s="24">
        <f>F268</f>
        <v>531.20000000000005</v>
      </c>
    </row>
    <row r="268" spans="1:6" x14ac:dyDescent="0.25">
      <c r="A268" s="28"/>
      <c r="B268" s="28"/>
      <c r="C268" s="28"/>
      <c r="D268" s="22" t="s">
        <v>225</v>
      </c>
      <c r="E268" s="23" t="s">
        <v>226</v>
      </c>
      <c r="F268" s="31">
        <v>531.20000000000005</v>
      </c>
    </row>
    <row r="269" spans="1:6" ht="52.8" x14ac:dyDescent="0.25">
      <c r="A269" s="28"/>
      <c r="B269" s="28"/>
      <c r="C269" s="28" t="s">
        <v>628</v>
      </c>
      <c r="D269" s="28"/>
      <c r="E269" s="37" t="s">
        <v>629</v>
      </c>
      <c r="F269" s="24">
        <f>F270</f>
        <v>5455.9</v>
      </c>
    </row>
    <row r="270" spans="1:6" x14ac:dyDescent="0.25">
      <c r="A270" s="28"/>
      <c r="B270" s="28"/>
      <c r="C270" s="28"/>
      <c r="D270" s="22" t="s">
        <v>419</v>
      </c>
      <c r="E270" s="23" t="s">
        <v>420</v>
      </c>
      <c r="F270" s="31">
        <v>5455.9</v>
      </c>
    </row>
    <row r="271" spans="1:6" ht="39.6" x14ac:dyDescent="0.25">
      <c r="A271" s="28"/>
      <c r="B271" s="28"/>
      <c r="C271" s="28" t="s">
        <v>624</v>
      </c>
      <c r="D271" s="28"/>
      <c r="E271" s="32" t="s">
        <v>625</v>
      </c>
      <c r="F271" s="31">
        <f>F272</f>
        <v>2204.5</v>
      </c>
    </row>
    <row r="272" spans="1:6" x14ac:dyDescent="0.25">
      <c r="A272" s="28"/>
      <c r="B272" s="28"/>
      <c r="C272" s="28"/>
      <c r="D272" s="22" t="s">
        <v>225</v>
      </c>
      <c r="E272" s="23" t="s">
        <v>226</v>
      </c>
      <c r="F272" s="31">
        <v>2204.5</v>
      </c>
    </row>
    <row r="273" spans="1:6" s="64" customFormat="1" ht="26.4" x14ac:dyDescent="0.25">
      <c r="A273" s="71">
        <v>903</v>
      </c>
      <c r="B273" s="70"/>
      <c r="C273" s="70"/>
      <c r="D273" s="73"/>
      <c r="E273" s="75" t="s">
        <v>670</v>
      </c>
      <c r="F273" s="76">
        <f>F274+F281+F415+F442</f>
        <v>474183.64500000002</v>
      </c>
    </row>
    <row r="274" spans="1:6" s="64" customFormat="1" x14ac:dyDescent="0.25">
      <c r="A274" s="71"/>
      <c r="B274" s="22" t="s">
        <v>169</v>
      </c>
      <c r="C274" s="22"/>
      <c r="D274" s="22"/>
      <c r="E274" s="23" t="s">
        <v>170</v>
      </c>
      <c r="F274" s="77">
        <f t="shared" ref="F274:F279" si="3">F275</f>
        <v>5</v>
      </c>
    </row>
    <row r="275" spans="1:6" x14ac:dyDescent="0.25">
      <c r="A275" s="28"/>
      <c r="B275" s="28" t="s">
        <v>229</v>
      </c>
      <c r="C275" s="28"/>
      <c r="D275" s="28"/>
      <c r="E275" s="23" t="s">
        <v>230</v>
      </c>
      <c r="F275" s="24">
        <f t="shared" si="3"/>
        <v>5</v>
      </c>
    </row>
    <row r="276" spans="1:6" ht="26.4" x14ac:dyDescent="0.25">
      <c r="A276" s="28"/>
      <c r="B276" s="28"/>
      <c r="C276" s="29" t="s">
        <v>288</v>
      </c>
      <c r="D276" s="29"/>
      <c r="E276" s="30" t="s">
        <v>289</v>
      </c>
      <c r="F276" s="24">
        <f t="shared" si="3"/>
        <v>5</v>
      </c>
    </row>
    <row r="277" spans="1:6" x14ac:dyDescent="0.25">
      <c r="A277" s="28"/>
      <c r="B277" s="28"/>
      <c r="C277" s="28" t="s">
        <v>304</v>
      </c>
      <c r="D277" s="28"/>
      <c r="E277" s="32" t="s">
        <v>305</v>
      </c>
      <c r="F277" s="24">
        <f t="shared" si="3"/>
        <v>5</v>
      </c>
    </row>
    <row r="278" spans="1:6" x14ac:dyDescent="0.25">
      <c r="A278" s="28"/>
      <c r="B278" s="28"/>
      <c r="C278" s="28" t="s">
        <v>306</v>
      </c>
      <c r="D278" s="28"/>
      <c r="E278" s="32" t="s">
        <v>307</v>
      </c>
      <c r="F278" s="24">
        <f t="shared" si="3"/>
        <v>5</v>
      </c>
    </row>
    <row r="279" spans="1:6" x14ac:dyDescent="0.25">
      <c r="A279" s="28"/>
      <c r="B279" s="28"/>
      <c r="C279" s="28" t="s">
        <v>310</v>
      </c>
      <c r="D279" s="28"/>
      <c r="E279" s="32" t="s">
        <v>311</v>
      </c>
      <c r="F279" s="24">
        <f t="shared" si="3"/>
        <v>5</v>
      </c>
    </row>
    <row r="280" spans="1:6" ht="26.4" x14ac:dyDescent="0.25">
      <c r="A280" s="28"/>
      <c r="B280" s="28"/>
      <c r="C280" s="28"/>
      <c r="D280" s="22" t="s">
        <v>302</v>
      </c>
      <c r="E280" s="23" t="s">
        <v>303</v>
      </c>
      <c r="F280" s="24">
        <v>5</v>
      </c>
    </row>
    <row r="281" spans="1:6" x14ac:dyDescent="0.25">
      <c r="A281" s="28"/>
      <c r="B281" s="22" t="s">
        <v>480</v>
      </c>
      <c r="C281" s="22"/>
      <c r="D281" s="22"/>
      <c r="E281" s="23" t="s">
        <v>481</v>
      </c>
      <c r="F281" s="24">
        <f>F282+F313+F355+F377</f>
        <v>457883.04500000004</v>
      </c>
    </row>
    <row r="282" spans="1:6" x14ac:dyDescent="0.25">
      <c r="A282" s="28"/>
      <c r="B282" s="28" t="s">
        <v>482</v>
      </c>
      <c r="C282" s="28"/>
      <c r="D282" s="28"/>
      <c r="E282" s="23" t="s">
        <v>483</v>
      </c>
      <c r="F282" s="24">
        <f>F283+F308</f>
        <v>138858.44500000001</v>
      </c>
    </row>
    <row r="283" spans="1:6" ht="26.4" x14ac:dyDescent="0.25">
      <c r="A283" s="28"/>
      <c r="B283" s="28"/>
      <c r="C283" s="29" t="s">
        <v>484</v>
      </c>
      <c r="D283" s="29"/>
      <c r="E283" s="30" t="s">
        <v>485</v>
      </c>
      <c r="F283" s="24">
        <f>F284+F292+F298+F302</f>
        <v>138607.04500000001</v>
      </c>
    </row>
    <row r="284" spans="1:6" x14ac:dyDescent="0.25">
      <c r="A284" s="28"/>
      <c r="B284" s="28"/>
      <c r="C284" s="28" t="s">
        <v>486</v>
      </c>
      <c r="D284" s="28"/>
      <c r="E284" s="32" t="s">
        <v>487</v>
      </c>
      <c r="F284" s="24">
        <f>F285</f>
        <v>86831.200000000012</v>
      </c>
    </row>
    <row r="285" spans="1:6" ht="26.4" x14ac:dyDescent="0.25">
      <c r="A285" s="28"/>
      <c r="B285" s="28"/>
      <c r="C285" s="28" t="s">
        <v>488</v>
      </c>
      <c r="D285" s="28"/>
      <c r="E285" s="32" t="s">
        <v>489</v>
      </c>
      <c r="F285" s="24">
        <f>F286+F288+F290</f>
        <v>86831.200000000012</v>
      </c>
    </row>
    <row r="286" spans="1:6" ht="26.4" x14ac:dyDescent="0.25">
      <c r="A286" s="28"/>
      <c r="B286" s="28"/>
      <c r="C286" s="28" t="s">
        <v>490</v>
      </c>
      <c r="D286" s="28"/>
      <c r="E286" s="32" t="s">
        <v>382</v>
      </c>
      <c r="F286" s="24">
        <f>F287</f>
        <v>17333.099999999999</v>
      </c>
    </row>
    <row r="287" spans="1:6" ht="26.4" x14ac:dyDescent="0.25">
      <c r="A287" s="28"/>
      <c r="B287" s="28"/>
      <c r="C287" s="28"/>
      <c r="D287" s="22" t="s">
        <v>302</v>
      </c>
      <c r="E287" s="23" t="s">
        <v>303</v>
      </c>
      <c r="F287" s="31">
        <v>17333.099999999999</v>
      </c>
    </row>
    <row r="288" spans="1:6" ht="15.75" customHeight="1" x14ac:dyDescent="0.25">
      <c r="A288" s="28"/>
      <c r="B288" s="28"/>
      <c r="C288" s="28" t="s">
        <v>491</v>
      </c>
      <c r="D288" s="28"/>
      <c r="E288" s="32" t="s">
        <v>287</v>
      </c>
      <c r="F288" s="24">
        <f>F289</f>
        <v>69148.100000000006</v>
      </c>
    </row>
    <row r="289" spans="1:6" ht="26.4" x14ac:dyDescent="0.25">
      <c r="A289" s="28"/>
      <c r="B289" s="28"/>
      <c r="C289" s="28"/>
      <c r="D289" s="22" t="s">
        <v>302</v>
      </c>
      <c r="E289" s="23" t="s">
        <v>303</v>
      </c>
      <c r="F289" s="31">
        <v>69148.100000000006</v>
      </c>
    </row>
    <row r="290" spans="1:6" ht="26.4" x14ac:dyDescent="0.25">
      <c r="A290" s="28"/>
      <c r="B290" s="28"/>
      <c r="C290" s="28" t="s">
        <v>756</v>
      </c>
      <c r="D290" s="22"/>
      <c r="E290" s="23" t="s">
        <v>757</v>
      </c>
      <c r="F290" s="31">
        <f>F291</f>
        <v>350</v>
      </c>
    </row>
    <row r="291" spans="1:6" ht="26.4" x14ac:dyDescent="0.25">
      <c r="A291" s="28"/>
      <c r="B291" s="28"/>
      <c r="C291" s="28"/>
      <c r="D291" s="22" t="s">
        <v>302</v>
      </c>
      <c r="E291" s="23" t="s">
        <v>303</v>
      </c>
      <c r="F291" s="31">
        <v>350</v>
      </c>
    </row>
    <row r="292" spans="1:6" x14ac:dyDescent="0.25">
      <c r="A292" s="28"/>
      <c r="B292" s="28"/>
      <c r="C292" s="28" t="s">
        <v>492</v>
      </c>
      <c r="D292" s="28"/>
      <c r="E292" s="32" t="s">
        <v>493</v>
      </c>
      <c r="F292" s="24">
        <f>F293</f>
        <v>46562.445</v>
      </c>
    </row>
    <row r="293" spans="1:6" ht="26.4" x14ac:dyDescent="0.25">
      <c r="A293" s="28"/>
      <c r="B293" s="28"/>
      <c r="C293" s="28" t="s">
        <v>494</v>
      </c>
      <c r="D293" s="28"/>
      <c r="E293" s="32" t="s">
        <v>495</v>
      </c>
      <c r="F293" s="24">
        <f>F294+F296</f>
        <v>46562.445</v>
      </c>
    </row>
    <row r="294" spans="1:6" ht="26.4" x14ac:dyDescent="0.25">
      <c r="A294" s="28"/>
      <c r="B294" s="28"/>
      <c r="C294" s="28" t="s">
        <v>496</v>
      </c>
      <c r="D294" s="28"/>
      <c r="E294" s="32" t="s">
        <v>382</v>
      </c>
      <c r="F294" s="24">
        <f>F295</f>
        <v>6895.9</v>
      </c>
    </row>
    <row r="295" spans="1:6" ht="26.4" x14ac:dyDescent="0.25">
      <c r="A295" s="28"/>
      <c r="B295" s="28"/>
      <c r="C295" s="28"/>
      <c r="D295" s="22" t="s">
        <v>302</v>
      </c>
      <c r="E295" s="23" t="s">
        <v>303</v>
      </c>
      <c r="F295" s="31">
        <v>6895.9</v>
      </c>
    </row>
    <row r="296" spans="1:6" ht="15" customHeight="1" x14ac:dyDescent="0.25">
      <c r="A296" s="28"/>
      <c r="B296" s="28"/>
      <c r="C296" s="28" t="s">
        <v>497</v>
      </c>
      <c r="D296" s="28"/>
      <c r="E296" s="32" t="s">
        <v>287</v>
      </c>
      <c r="F296" s="24">
        <f>F297</f>
        <v>39666.544999999998</v>
      </c>
    </row>
    <row r="297" spans="1:6" ht="26.4" x14ac:dyDescent="0.25">
      <c r="A297" s="28"/>
      <c r="B297" s="28"/>
      <c r="C297" s="28"/>
      <c r="D297" s="22" t="s">
        <v>302</v>
      </c>
      <c r="E297" s="23" t="s">
        <v>303</v>
      </c>
      <c r="F297" s="31">
        <v>39666.544999999998</v>
      </c>
    </row>
    <row r="298" spans="1:6" x14ac:dyDescent="0.25">
      <c r="A298" s="28"/>
      <c r="B298" s="28"/>
      <c r="C298" s="28" t="s">
        <v>499</v>
      </c>
      <c r="D298" s="28"/>
      <c r="E298" s="32" t="s">
        <v>500</v>
      </c>
      <c r="F298" s="24">
        <f>F299</f>
        <v>2165.4</v>
      </c>
    </row>
    <row r="299" spans="1:6" ht="26.4" x14ac:dyDescent="0.25">
      <c r="A299" s="28"/>
      <c r="B299" s="28"/>
      <c r="C299" s="28" t="s">
        <v>501</v>
      </c>
      <c r="D299" s="28"/>
      <c r="E299" s="32" t="s">
        <v>502</v>
      </c>
      <c r="F299" s="24">
        <f>F300</f>
        <v>2165.4</v>
      </c>
    </row>
    <row r="300" spans="1:6" ht="15" customHeight="1" x14ac:dyDescent="0.25">
      <c r="A300" s="28"/>
      <c r="B300" s="28"/>
      <c r="C300" s="28" t="s">
        <v>503</v>
      </c>
      <c r="D300" s="28"/>
      <c r="E300" s="32" t="s">
        <v>287</v>
      </c>
      <c r="F300" s="24">
        <f>F301</f>
        <v>2165.4</v>
      </c>
    </row>
    <row r="301" spans="1:6" ht="26.4" x14ac:dyDescent="0.25">
      <c r="A301" s="28"/>
      <c r="B301" s="28"/>
      <c r="C301" s="28"/>
      <c r="D301" s="22" t="s">
        <v>302</v>
      </c>
      <c r="E301" s="23" t="s">
        <v>303</v>
      </c>
      <c r="F301" s="31">
        <v>2165.4</v>
      </c>
    </row>
    <row r="302" spans="1:6" x14ac:dyDescent="0.25">
      <c r="A302" s="28"/>
      <c r="B302" s="28"/>
      <c r="C302" s="28" t="s">
        <v>504</v>
      </c>
      <c r="D302" s="28"/>
      <c r="E302" s="32" t="s">
        <v>505</v>
      </c>
      <c r="F302" s="24">
        <f>F303</f>
        <v>3048</v>
      </c>
    </row>
    <row r="303" spans="1:6" x14ac:dyDescent="0.25">
      <c r="A303" s="28"/>
      <c r="B303" s="28"/>
      <c r="C303" s="28" t="s">
        <v>506</v>
      </c>
      <c r="D303" s="28"/>
      <c r="E303" s="32" t="s">
        <v>507</v>
      </c>
      <c r="F303" s="24">
        <f>F306+F304</f>
        <v>3048</v>
      </c>
    </row>
    <row r="304" spans="1:6" ht="26.4" x14ac:dyDescent="0.25">
      <c r="A304" s="28"/>
      <c r="B304" s="28"/>
      <c r="C304" s="28" t="s">
        <v>519</v>
      </c>
      <c r="D304" s="28"/>
      <c r="E304" s="32" t="s">
        <v>382</v>
      </c>
      <c r="F304" s="31">
        <f>F305</f>
        <v>977.8</v>
      </c>
    </row>
    <row r="305" spans="1:6" ht="26.4" x14ac:dyDescent="0.25">
      <c r="A305" s="28"/>
      <c r="B305" s="28"/>
      <c r="C305" s="28"/>
      <c r="D305" s="22" t="s">
        <v>302</v>
      </c>
      <c r="E305" s="23" t="s">
        <v>303</v>
      </c>
      <c r="F305" s="31">
        <v>977.8</v>
      </c>
    </row>
    <row r="306" spans="1:6" ht="27" customHeight="1" x14ac:dyDescent="0.25">
      <c r="A306" s="28"/>
      <c r="B306" s="28"/>
      <c r="C306" s="28" t="s">
        <v>508</v>
      </c>
      <c r="D306" s="28"/>
      <c r="E306" s="32" t="s">
        <v>433</v>
      </c>
      <c r="F306" s="24">
        <f>F307</f>
        <v>2070.1999999999998</v>
      </c>
    </row>
    <row r="307" spans="1:6" ht="26.4" x14ac:dyDescent="0.25">
      <c r="A307" s="28"/>
      <c r="B307" s="28"/>
      <c r="C307" s="28"/>
      <c r="D307" s="22" t="s">
        <v>302</v>
      </c>
      <c r="E307" s="23" t="s">
        <v>303</v>
      </c>
      <c r="F307" s="31">
        <v>2070.1999999999998</v>
      </c>
    </row>
    <row r="308" spans="1:6" ht="13.5" customHeight="1" x14ac:dyDescent="0.25">
      <c r="A308" s="28"/>
      <c r="B308" s="28"/>
      <c r="C308" s="29" t="s">
        <v>190</v>
      </c>
      <c r="D308" s="29"/>
      <c r="E308" s="30" t="s">
        <v>191</v>
      </c>
      <c r="F308" s="24">
        <f>F309</f>
        <v>251.4</v>
      </c>
    </row>
    <row r="309" spans="1:6" ht="14.25" customHeight="1" x14ac:dyDescent="0.25">
      <c r="A309" s="28"/>
      <c r="B309" s="28"/>
      <c r="C309" s="105" t="s">
        <v>694</v>
      </c>
      <c r="D309" s="103"/>
      <c r="E309" s="106" t="s">
        <v>692</v>
      </c>
      <c r="F309" s="24">
        <f>F310</f>
        <v>251.4</v>
      </c>
    </row>
    <row r="310" spans="1:6" ht="26.4" x14ac:dyDescent="0.25">
      <c r="A310" s="28"/>
      <c r="B310" s="28"/>
      <c r="C310" s="105" t="s">
        <v>695</v>
      </c>
      <c r="D310" s="105"/>
      <c r="E310" s="114" t="s">
        <v>693</v>
      </c>
      <c r="F310" s="24">
        <f>F311</f>
        <v>251.4</v>
      </c>
    </row>
    <row r="311" spans="1:6" x14ac:dyDescent="0.25">
      <c r="A311" s="28"/>
      <c r="B311" s="28"/>
      <c r="C311" s="105" t="s">
        <v>696</v>
      </c>
      <c r="D311" s="105"/>
      <c r="E311" s="108" t="s">
        <v>512</v>
      </c>
      <c r="F311" s="24">
        <f>F312</f>
        <v>251.4</v>
      </c>
    </row>
    <row r="312" spans="1:6" ht="26.4" x14ac:dyDescent="0.25">
      <c r="A312" s="28"/>
      <c r="B312" s="28"/>
      <c r="C312" s="28"/>
      <c r="D312" s="22" t="s">
        <v>302</v>
      </c>
      <c r="E312" s="23" t="s">
        <v>303</v>
      </c>
      <c r="F312" s="31">
        <v>251.4</v>
      </c>
    </row>
    <row r="313" spans="1:6" x14ac:dyDescent="0.25">
      <c r="A313" s="28"/>
      <c r="B313" s="28" t="s">
        <v>513</v>
      </c>
      <c r="C313" s="28"/>
      <c r="D313" s="28"/>
      <c r="E313" s="49" t="s">
        <v>514</v>
      </c>
      <c r="F313" s="24">
        <f>F314+F346</f>
        <v>268268.7</v>
      </c>
    </row>
    <row r="314" spans="1:6" ht="26.4" x14ac:dyDescent="0.25">
      <c r="A314" s="28"/>
      <c r="B314" s="28"/>
      <c r="C314" s="29" t="s">
        <v>484</v>
      </c>
      <c r="D314" s="29"/>
      <c r="E314" s="30" t="s">
        <v>485</v>
      </c>
      <c r="F314" s="24">
        <f>F315+F330+F334</f>
        <v>268155.8</v>
      </c>
    </row>
    <row r="315" spans="1:6" x14ac:dyDescent="0.25">
      <c r="A315" s="28"/>
      <c r="B315" s="28"/>
      <c r="C315" s="28" t="s">
        <v>492</v>
      </c>
      <c r="D315" s="28"/>
      <c r="E315" s="32" t="s">
        <v>493</v>
      </c>
      <c r="F315" s="24">
        <f>F316+F327</f>
        <v>239859.3</v>
      </c>
    </row>
    <row r="316" spans="1:6" ht="26.4" x14ac:dyDescent="0.25">
      <c r="A316" s="28"/>
      <c r="B316" s="28"/>
      <c r="C316" s="28" t="s">
        <v>494</v>
      </c>
      <c r="D316" s="28"/>
      <c r="E316" s="32" t="s">
        <v>495</v>
      </c>
      <c r="F316" s="24">
        <f>F317+F319+F321+F323+F325</f>
        <v>239153.19999999998</v>
      </c>
    </row>
    <row r="317" spans="1:6" ht="26.4" x14ac:dyDescent="0.25">
      <c r="A317" s="28"/>
      <c r="B317" s="28"/>
      <c r="C317" s="28" t="s">
        <v>496</v>
      </c>
      <c r="D317" s="28"/>
      <c r="E317" s="32" t="s">
        <v>382</v>
      </c>
      <c r="F317" s="24">
        <f>F318</f>
        <v>33206.199999999997</v>
      </c>
    </row>
    <row r="318" spans="1:6" ht="26.4" x14ac:dyDescent="0.25">
      <c r="A318" s="28"/>
      <c r="B318" s="28"/>
      <c r="C318" s="28"/>
      <c r="D318" s="22" t="s">
        <v>302</v>
      </c>
      <c r="E318" s="23" t="s">
        <v>303</v>
      </c>
      <c r="F318" s="31">
        <v>33206.199999999997</v>
      </c>
    </row>
    <row r="319" spans="1:6" ht="14.25" customHeight="1" x14ac:dyDescent="0.25">
      <c r="A319" s="28"/>
      <c r="B319" s="28"/>
      <c r="C319" s="28" t="s">
        <v>497</v>
      </c>
      <c r="D319" s="28"/>
      <c r="E319" s="32" t="s">
        <v>498</v>
      </c>
      <c r="F319" s="24">
        <f>F320</f>
        <v>169666.4</v>
      </c>
    </row>
    <row r="320" spans="1:6" ht="26.4" x14ac:dyDescent="0.25">
      <c r="A320" s="28"/>
      <c r="B320" s="28"/>
      <c r="C320" s="28"/>
      <c r="D320" s="22" t="s">
        <v>302</v>
      </c>
      <c r="E320" s="23" t="s">
        <v>303</v>
      </c>
      <c r="F320" s="31">
        <v>169666.4</v>
      </c>
    </row>
    <row r="321" spans="1:6" ht="26.4" x14ac:dyDescent="0.25">
      <c r="A321" s="28"/>
      <c r="B321" s="28"/>
      <c r="C321" s="28" t="s">
        <v>515</v>
      </c>
      <c r="D321" s="28"/>
      <c r="E321" s="32" t="s">
        <v>516</v>
      </c>
      <c r="F321" s="24">
        <f>F322</f>
        <v>14374.1</v>
      </c>
    </row>
    <row r="322" spans="1:6" ht="26.4" x14ac:dyDescent="0.25">
      <c r="A322" s="28"/>
      <c r="B322" s="28"/>
      <c r="C322" s="28"/>
      <c r="D322" s="22" t="s">
        <v>302</v>
      </c>
      <c r="E322" s="23" t="s">
        <v>303</v>
      </c>
      <c r="F322" s="31">
        <v>14374.1</v>
      </c>
    </row>
    <row r="323" spans="1:6" ht="26.4" x14ac:dyDescent="0.25">
      <c r="A323" s="28"/>
      <c r="B323" s="28"/>
      <c r="C323" s="28" t="s">
        <v>517</v>
      </c>
      <c r="D323" s="28"/>
      <c r="E323" s="32" t="s">
        <v>518</v>
      </c>
      <c r="F323" s="24">
        <f>F324</f>
        <v>16783.8</v>
      </c>
    </row>
    <row r="324" spans="1:6" ht="26.4" x14ac:dyDescent="0.25">
      <c r="A324" s="28"/>
      <c r="B324" s="28"/>
      <c r="C324" s="28"/>
      <c r="D324" s="22" t="s">
        <v>302</v>
      </c>
      <c r="E324" s="23" t="s">
        <v>303</v>
      </c>
      <c r="F324" s="31">
        <v>16783.8</v>
      </c>
    </row>
    <row r="325" spans="1:6" ht="26.4" x14ac:dyDescent="0.25">
      <c r="A325" s="28"/>
      <c r="B325" s="28"/>
      <c r="C325" s="28" t="s">
        <v>697</v>
      </c>
      <c r="D325" s="22"/>
      <c r="E325" s="102" t="s">
        <v>698</v>
      </c>
      <c r="F325" s="31">
        <f>F326</f>
        <v>5122.7</v>
      </c>
    </row>
    <row r="326" spans="1:6" ht="26.4" x14ac:dyDescent="0.25">
      <c r="A326" s="28"/>
      <c r="B326" s="28"/>
      <c r="C326" s="28"/>
      <c r="D326" s="22" t="s">
        <v>302</v>
      </c>
      <c r="E326" s="23" t="s">
        <v>303</v>
      </c>
      <c r="F326" s="31">
        <v>5122.7</v>
      </c>
    </row>
    <row r="327" spans="1:6" ht="26.4" x14ac:dyDescent="0.25">
      <c r="A327" s="28"/>
      <c r="B327" s="28"/>
      <c r="C327" s="116" t="s">
        <v>700</v>
      </c>
      <c r="D327" s="101"/>
      <c r="E327" s="102" t="s">
        <v>699</v>
      </c>
      <c r="F327" s="31">
        <f>F328</f>
        <v>706.1</v>
      </c>
    </row>
    <row r="328" spans="1:6" ht="39" customHeight="1" x14ac:dyDescent="0.25">
      <c r="A328" s="28"/>
      <c r="B328" s="28"/>
      <c r="C328" s="116" t="s">
        <v>758</v>
      </c>
      <c r="D328" s="101"/>
      <c r="E328" s="102" t="s">
        <v>759</v>
      </c>
      <c r="F328" s="31">
        <f>F329</f>
        <v>706.1</v>
      </c>
    </row>
    <row r="329" spans="1:6" ht="26.4" x14ac:dyDescent="0.25">
      <c r="A329" s="28"/>
      <c r="B329" s="28"/>
      <c r="C329" s="115"/>
      <c r="D329" s="101" t="s">
        <v>302</v>
      </c>
      <c r="E329" s="102" t="s">
        <v>303</v>
      </c>
      <c r="F329" s="31">
        <v>706.1</v>
      </c>
    </row>
    <row r="330" spans="1:6" x14ac:dyDescent="0.25">
      <c r="A330" s="28"/>
      <c r="B330" s="28"/>
      <c r="C330" s="28" t="s">
        <v>499</v>
      </c>
      <c r="D330" s="28"/>
      <c r="E330" s="32" t="s">
        <v>500</v>
      </c>
      <c r="F330" s="24">
        <f>F331</f>
        <v>3489.3</v>
      </c>
    </row>
    <row r="331" spans="1:6" ht="26.4" x14ac:dyDescent="0.25">
      <c r="A331" s="28"/>
      <c r="B331" s="28"/>
      <c r="C331" s="28" t="s">
        <v>501</v>
      </c>
      <c r="D331" s="28"/>
      <c r="E331" s="32" t="s">
        <v>502</v>
      </c>
      <c r="F331" s="24">
        <f>F332</f>
        <v>3489.3</v>
      </c>
    </row>
    <row r="332" spans="1:6" ht="14.25" customHeight="1" x14ac:dyDescent="0.25">
      <c r="A332" s="28"/>
      <c r="B332" s="28"/>
      <c r="C332" s="28" t="s">
        <v>503</v>
      </c>
      <c r="D332" s="28"/>
      <c r="E332" s="32" t="s">
        <v>287</v>
      </c>
      <c r="F332" s="24">
        <f>F333</f>
        <v>3489.3</v>
      </c>
    </row>
    <row r="333" spans="1:6" ht="26.4" x14ac:dyDescent="0.25">
      <c r="A333" s="28"/>
      <c r="B333" s="28"/>
      <c r="C333" s="28"/>
      <c r="D333" s="22" t="s">
        <v>302</v>
      </c>
      <c r="E333" s="23" t="s">
        <v>303</v>
      </c>
      <c r="F333" s="31">
        <v>3489.3</v>
      </c>
    </row>
    <row r="334" spans="1:6" x14ac:dyDescent="0.25">
      <c r="A334" s="28"/>
      <c r="B334" s="28"/>
      <c r="C334" s="28" t="s">
        <v>504</v>
      </c>
      <c r="D334" s="28"/>
      <c r="E334" s="32" t="s">
        <v>505</v>
      </c>
      <c r="F334" s="24">
        <f>F335</f>
        <v>24807.200000000004</v>
      </c>
    </row>
    <row r="335" spans="1:6" x14ac:dyDescent="0.25">
      <c r="A335" s="28"/>
      <c r="B335" s="28"/>
      <c r="C335" s="28" t="s">
        <v>506</v>
      </c>
      <c r="D335" s="28"/>
      <c r="E335" s="32" t="s">
        <v>507</v>
      </c>
      <c r="F335" s="24">
        <f>F336+F338+F340+F342+F344</f>
        <v>24807.200000000004</v>
      </c>
    </row>
    <row r="336" spans="1:6" ht="26.4" x14ac:dyDescent="0.25">
      <c r="A336" s="28"/>
      <c r="B336" s="28"/>
      <c r="C336" s="28" t="s">
        <v>519</v>
      </c>
      <c r="D336" s="28"/>
      <c r="E336" s="32" t="s">
        <v>382</v>
      </c>
      <c r="F336" s="24">
        <f>F337</f>
        <v>6110.8</v>
      </c>
    </row>
    <row r="337" spans="1:6" ht="26.4" x14ac:dyDescent="0.25">
      <c r="A337" s="28"/>
      <c r="B337" s="28"/>
      <c r="C337" s="28"/>
      <c r="D337" s="22" t="s">
        <v>302</v>
      </c>
      <c r="E337" s="23" t="s">
        <v>303</v>
      </c>
      <c r="F337" s="31">
        <v>6110.8</v>
      </c>
    </row>
    <row r="338" spans="1:6" ht="26.25" customHeight="1" x14ac:dyDescent="0.25">
      <c r="A338" s="28"/>
      <c r="B338" s="28"/>
      <c r="C338" s="28" t="s">
        <v>508</v>
      </c>
      <c r="D338" s="28"/>
      <c r="E338" s="32" t="s">
        <v>433</v>
      </c>
      <c r="F338" s="24">
        <f>F339</f>
        <v>4359.8999999999996</v>
      </c>
    </row>
    <row r="339" spans="1:6" ht="26.4" x14ac:dyDescent="0.25">
      <c r="A339" s="28"/>
      <c r="B339" s="28"/>
      <c r="C339" s="28"/>
      <c r="D339" s="22" t="s">
        <v>302</v>
      </c>
      <c r="E339" s="23" t="s">
        <v>303</v>
      </c>
      <c r="F339" s="31">
        <v>4359.8999999999996</v>
      </c>
    </row>
    <row r="340" spans="1:6" x14ac:dyDescent="0.25">
      <c r="A340" s="28"/>
      <c r="B340" s="28"/>
      <c r="C340" s="28" t="s">
        <v>509</v>
      </c>
      <c r="D340" s="28"/>
      <c r="E340" s="32" t="s">
        <v>436</v>
      </c>
      <c r="F340" s="24">
        <f>F341</f>
        <v>572.6</v>
      </c>
    </row>
    <row r="341" spans="1:6" ht="26.4" x14ac:dyDescent="0.25">
      <c r="A341" s="28"/>
      <c r="B341" s="28"/>
      <c r="C341" s="28"/>
      <c r="D341" s="22" t="s">
        <v>302</v>
      </c>
      <c r="E341" s="23" t="s">
        <v>303</v>
      </c>
      <c r="F341" s="31">
        <v>572.6</v>
      </c>
    </row>
    <row r="342" spans="1:6" x14ac:dyDescent="0.25">
      <c r="A342" s="28"/>
      <c r="B342" s="28"/>
      <c r="C342" s="28" t="s">
        <v>760</v>
      </c>
      <c r="D342" s="22"/>
      <c r="E342" s="23" t="s">
        <v>754</v>
      </c>
      <c r="F342" s="31">
        <f>F343</f>
        <v>12000</v>
      </c>
    </row>
    <row r="343" spans="1:6" ht="26.4" x14ac:dyDescent="0.25">
      <c r="A343" s="28"/>
      <c r="B343" s="28"/>
      <c r="C343" s="28"/>
      <c r="D343" s="22" t="s">
        <v>302</v>
      </c>
      <c r="E343" s="23" t="s">
        <v>303</v>
      </c>
      <c r="F343" s="31">
        <v>12000</v>
      </c>
    </row>
    <row r="344" spans="1:6" ht="26.4" x14ac:dyDescent="0.25">
      <c r="A344" s="28"/>
      <c r="B344" s="28"/>
      <c r="C344" s="28" t="s">
        <v>761</v>
      </c>
      <c r="D344" s="22"/>
      <c r="E344" s="23" t="s">
        <v>762</v>
      </c>
      <c r="F344" s="31">
        <f>F345</f>
        <v>1763.9</v>
      </c>
    </row>
    <row r="345" spans="1:6" ht="26.4" x14ac:dyDescent="0.25">
      <c r="A345" s="28"/>
      <c r="B345" s="28"/>
      <c r="C345" s="28"/>
      <c r="D345" s="22" t="s">
        <v>302</v>
      </c>
      <c r="E345" s="23" t="s">
        <v>303</v>
      </c>
      <c r="F345" s="31">
        <v>1763.9</v>
      </c>
    </row>
    <row r="346" spans="1:6" ht="16.5" customHeight="1" x14ac:dyDescent="0.25">
      <c r="A346" s="28"/>
      <c r="B346" s="28"/>
      <c r="C346" s="29" t="s">
        <v>190</v>
      </c>
      <c r="D346" s="29"/>
      <c r="E346" s="30" t="s">
        <v>191</v>
      </c>
      <c r="F346" s="24">
        <f>F347+F351</f>
        <v>112.89999999999999</v>
      </c>
    </row>
    <row r="347" spans="1:6" ht="26.4" x14ac:dyDescent="0.25">
      <c r="A347" s="28"/>
      <c r="B347" s="28"/>
      <c r="C347" s="28" t="s">
        <v>192</v>
      </c>
      <c r="D347" s="28"/>
      <c r="E347" s="32" t="s">
        <v>193</v>
      </c>
      <c r="F347" s="24">
        <f>F348</f>
        <v>5.6</v>
      </c>
    </row>
    <row r="348" spans="1:6" ht="26.4" x14ac:dyDescent="0.25">
      <c r="A348" s="28"/>
      <c r="B348" s="28"/>
      <c r="C348" s="28" t="s">
        <v>510</v>
      </c>
      <c r="D348" s="28"/>
      <c r="E348" s="32" t="s">
        <v>511</v>
      </c>
      <c r="F348" s="24">
        <f>F349</f>
        <v>5.6</v>
      </c>
    </row>
    <row r="349" spans="1:6" x14ac:dyDescent="0.25">
      <c r="A349" s="28"/>
      <c r="B349" s="28"/>
      <c r="C349" s="28" t="s">
        <v>520</v>
      </c>
      <c r="D349" s="28"/>
      <c r="E349" s="32" t="s">
        <v>521</v>
      </c>
      <c r="F349" s="24">
        <f>F350</f>
        <v>5.6</v>
      </c>
    </row>
    <row r="350" spans="1:6" ht="26.4" x14ac:dyDescent="0.25">
      <c r="A350" s="28"/>
      <c r="B350" s="28"/>
      <c r="C350" s="28"/>
      <c r="D350" s="22" t="s">
        <v>302</v>
      </c>
      <c r="E350" s="23" t="s">
        <v>303</v>
      </c>
      <c r="F350" s="24">
        <v>5.6</v>
      </c>
    </row>
    <row r="351" spans="1:6" ht="16.5" customHeight="1" x14ac:dyDescent="0.25">
      <c r="A351" s="28"/>
      <c r="B351" s="28"/>
      <c r="C351" s="105" t="s">
        <v>694</v>
      </c>
      <c r="D351" s="103"/>
      <c r="E351" s="106" t="s">
        <v>692</v>
      </c>
      <c r="F351" s="24">
        <f>F352</f>
        <v>107.3</v>
      </c>
    </row>
    <row r="352" spans="1:6" ht="26.4" x14ac:dyDescent="0.25">
      <c r="A352" s="28"/>
      <c r="B352" s="28"/>
      <c r="C352" s="105" t="s">
        <v>695</v>
      </c>
      <c r="D352" s="105"/>
      <c r="E352" s="114" t="s">
        <v>693</v>
      </c>
      <c r="F352" s="24">
        <f>F353</f>
        <v>107.3</v>
      </c>
    </row>
    <row r="353" spans="1:6" x14ac:dyDescent="0.25">
      <c r="A353" s="28"/>
      <c r="B353" s="28"/>
      <c r="C353" s="104" t="s">
        <v>696</v>
      </c>
      <c r="D353" s="105"/>
      <c r="E353" s="108" t="s">
        <v>512</v>
      </c>
      <c r="F353" s="24">
        <f>F354</f>
        <v>107.3</v>
      </c>
    </row>
    <row r="354" spans="1:6" ht="26.4" x14ac:dyDescent="0.25">
      <c r="A354" s="28"/>
      <c r="B354" s="28"/>
      <c r="C354" s="28"/>
      <c r="D354" s="22" t="s">
        <v>302</v>
      </c>
      <c r="E354" s="23" t="s">
        <v>303</v>
      </c>
      <c r="F354" s="31">
        <v>107.3</v>
      </c>
    </row>
    <row r="355" spans="1:6" x14ac:dyDescent="0.25">
      <c r="A355" s="28"/>
      <c r="B355" s="28" t="s">
        <v>522</v>
      </c>
      <c r="C355" s="28"/>
      <c r="D355" s="28"/>
      <c r="E355" s="49" t="s">
        <v>523</v>
      </c>
      <c r="F355" s="24">
        <f>F356+F367+F372</f>
        <v>34155.4</v>
      </c>
    </row>
    <row r="356" spans="1:6" ht="26.4" x14ac:dyDescent="0.25">
      <c r="A356" s="28"/>
      <c r="B356" s="28"/>
      <c r="C356" s="29" t="s">
        <v>484</v>
      </c>
      <c r="D356" s="29"/>
      <c r="E356" s="30" t="s">
        <v>485</v>
      </c>
      <c r="F356" s="24">
        <f>F357+F361</f>
        <v>32257.5</v>
      </c>
    </row>
    <row r="357" spans="1:6" x14ac:dyDescent="0.25">
      <c r="A357" s="28"/>
      <c r="B357" s="28"/>
      <c r="C357" s="28" t="s">
        <v>524</v>
      </c>
      <c r="D357" s="28"/>
      <c r="E357" s="32" t="s">
        <v>525</v>
      </c>
      <c r="F357" s="24">
        <f>F358</f>
        <v>28828.2</v>
      </c>
    </row>
    <row r="358" spans="1:6" ht="39.6" x14ac:dyDescent="0.25">
      <c r="A358" s="28"/>
      <c r="B358" s="28"/>
      <c r="C358" s="28" t="s">
        <v>526</v>
      </c>
      <c r="D358" s="28"/>
      <c r="E358" s="32" t="s">
        <v>527</v>
      </c>
      <c r="F358" s="24">
        <f>F359</f>
        <v>28828.2</v>
      </c>
    </row>
    <row r="359" spans="1:6" ht="26.4" x14ac:dyDescent="0.25">
      <c r="A359" s="28"/>
      <c r="B359" s="28"/>
      <c r="C359" s="28" t="s">
        <v>528</v>
      </c>
      <c r="D359" s="28"/>
      <c r="E359" s="32" t="s">
        <v>382</v>
      </c>
      <c r="F359" s="24">
        <f>F360</f>
        <v>28828.2</v>
      </c>
    </row>
    <row r="360" spans="1:6" ht="26.4" x14ac:dyDescent="0.25">
      <c r="A360" s="28"/>
      <c r="B360" s="28"/>
      <c r="C360" s="28"/>
      <c r="D360" s="22" t="s">
        <v>302</v>
      </c>
      <c r="E360" s="23" t="s">
        <v>303</v>
      </c>
      <c r="F360" s="31">
        <v>28828.2</v>
      </c>
    </row>
    <row r="361" spans="1:6" x14ac:dyDescent="0.25">
      <c r="A361" s="28"/>
      <c r="B361" s="28"/>
      <c r="C361" s="28" t="s">
        <v>504</v>
      </c>
      <c r="D361" s="28"/>
      <c r="E361" s="32" t="s">
        <v>505</v>
      </c>
      <c r="F361" s="24">
        <f>F362</f>
        <v>3429.3</v>
      </c>
    </row>
    <row r="362" spans="1:6" x14ac:dyDescent="0.25">
      <c r="A362" s="28"/>
      <c r="B362" s="28"/>
      <c r="C362" s="28" t="s">
        <v>506</v>
      </c>
      <c r="D362" s="28"/>
      <c r="E362" s="32" t="s">
        <v>507</v>
      </c>
      <c r="F362" s="24">
        <f>F365+F363</f>
        <v>3429.3</v>
      </c>
    </row>
    <row r="363" spans="1:6" ht="26.4" x14ac:dyDescent="0.25">
      <c r="A363" s="28"/>
      <c r="B363" s="28"/>
      <c r="C363" s="28" t="s">
        <v>519</v>
      </c>
      <c r="D363" s="28"/>
      <c r="E363" s="32" t="s">
        <v>382</v>
      </c>
      <c r="F363" s="31">
        <f>F364</f>
        <v>248</v>
      </c>
    </row>
    <row r="364" spans="1:6" ht="26.4" x14ac:dyDescent="0.25">
      <c r="A364" s="28"/>
      <c r="B364" s="28"/>
      <c r="C364" s="28"/>
      <c r="D364" s="22" t="s">
        <v>302</v>
      </c>
      <c r="E364" s="23" t="s">
        <v>303</v>
      </c>
      <c r="F364" s="31">
        <v>248</v>
      </c>
    </row>
    <row r="365" spans="1:6" ht="26.4" x14ac:dyDescent="0.25">
      <c r="A365" s="28"/>
      <c r="B365" s="28"/>
      <c r="C365" s="28" t="s">
        <v>508</v>
      </c>
      <c r="D365" s="28"/>
      <c r="E365" s="32" t="s">
        <v>433</v>
      </c>
      <c r="F365" s="24">
        <f>F366</f>
        <v>3181.3</v>
      </c>
    </row>
    <row r="366" spans="1:6" ht="26.4" x14ac:dyDescent="0.25">
      <c r="A366" s="28"/>
      <c r="B366" s="28"/>
      <c r="C366" s="28"/>
      <c r="D366" s="22" t="s">
        <v>302</v>
      </c>
      <c r="E366" s="23" t="s">
        <v>303</v>
      </c>
      <c r="F366" s="31">
        <v>3181.3</v>
      </c>
    </row>
    <row r="367" spans="1:6" ht="15" customHeight="1" x14ac:dyDescent="0.25">
      <c r="A367" s="28"/>
      <c r="B367" s="28"/>
      <c r="C367" s="29" t="s">
        <v>190</v>
      </c>
      <c r="D367" s="29"/>
      <c r="E367" s="30" t="s">
        <v>191</v>
      </c>
      <c r="F367" s="24">
        <f>F368</f>
        <v>23.8</v>
      </c>
    </row>
    <row r="368" spans="1:6" ht="13.5" customHeight="1" x14ac:dyDescent="0.25">
      <c r="A368" s="28"/>
      <c r="B368" s="28"/>
      <c r="C368" s="105" t="s">
        <v>694</v>
      </c>
      <c r="D368" s="103"/>
      <c r="E368" s="106" t="s">
        <v>692</v>
      </c>
      <c r="F368" s="24">
        <f>F369</f>
        <v>23.8</v>
      </c>
    </row>
    <row r="369" spans="1:6" ht="12.75" customHeight="1" x14ac:dyDescent="0.25">
      <c r="A369" s="28"/>
      <c r="B369" s="28"/>
      <c r="C369" s="105" t="s">
        <v>695</v>
      </c>
      <c r="D369" s="105"/>
      <c r="E369" s="114" t="s">
        <v>693</v>
      </c>
      <c r="F369" s="24">
        <f>F370</f>
        <v>23.8</v>
      </c>
    </row>
    <row r="370" spans="1:6" x14ac:dyDescent="0.25">
      <c r="A370" s="28"/>
      <c r="B370" s="28"/>
      <c r="C370" s="104" t="s">
        <v>696</v>
      </c>
      <c r="D370" s="105"/>
      <c r="E370" s="108" t="s">
        <v>512</v>
      </c>
      <c r="F370" s="24">
        <f>F371</f>
        <v>23.8</v>
      </c>
    </row>
    <row r="371" spans="1:6" ht="26.4" x14ac:dyDescent="0.25">
      <c r="A371" s="28"/>
      <c r="B371" s="28"/>
      <c r="C371" s="28"/>
      <c r="D371" s="22" t="s">
        <v>302</v>
      </c>
      <c r="E371" s="23" t="s">
        <v>303</v>
      </c>
      <c r="F371" s="31">
        <v>23.8</v>
      </c>
    </row>
    <row r="372" spans="1:6" ht="26.4" x14ac:dyDescent="0.25">
      <c r="A372" s="28"/>
      <c r="B372" s="28"/>
      <c r="C372" s="29" t="s">
        <v>288</v>
      </c>
      <c r="D372" s="29"/>
      <c r="E372" s="30" t="s">
        <v>289</v>
      </c>
      <c r="F372" s="24">
        <f>F373</f>
        <v>1874.1</v>
      </c>
    </row>
    <row r="373" spans="1:6" x14ac:dyDescent="0.25">
      <c r="A373" s="28"/>
      <c r="B373" s="28"/>
      <c r="C373" s="28" t="s">
        <v>304</v>
      </c>
      <c r="D373" s="28"/>
      <c r="E373" s="32" t="s">
        <v>305</v>
      </c>
      <c r="F373" s="24">
        <f>F374</f>
        <v>1874.1</v>
      </c>
    </row>
    <row r="374" spans="1:6" x14ac:dyDescent="0.25">
      <c r="A374" s="28"/>
      <c r="B374" s="28"/>
      <c r="C374" s="28" t="s">
        <v>459</v>
      </c>
      <c r="D374" s="28"/>
      <c r="E374" s="32" t="s">
        <v>460</v>
      </c>
      <c r="F374" s="24">
        <f>F375</f>
        <v>1874.1</v>
      </c>
    </row>
    <row r="375" spans="1:6" ht="13.5" customHeight="1" x14ac:dyDescent="0.25">
      <c r="A375" s="28"/>
      <c r="B375" s="28"/>
      <c r="C375" s="28" t="s">
        <v>461</v>
      </c>
      <c r="D375" s="28"/>
      <c r="E375" s="32" t="s">
        <v>462</v>
      </c>
      <c r="F375" s="24">
        <f>F376</f>
        <v>1874.1</v>
      </c>
    </row>
    <row r="376" spans="1:6" ht="26.4" x14ac:dyDescent="0.25">
      <c r="A376" s="28"/>
      <c r="B376" s="28"/>
      <c r="C376" s="28"/>
      <c r="D376" s="22" t="s">
        <v>302</v>
      </c>
      <c r="E376" s="23" t="s">
        <v>303</v>
      </c>
      <c r="F376" s="31">
        <v>1874.1</v>
      </c>
    </row>
    <row r="377" spans="1:6" x14ac:dyDescent="0.25">
      <c r="A377" s="28"/>
      <c r="B377" s="28" t="s">
        <v>551</v>
      </c>
      <c r="C377" s="28"/>
      <c r="D377" s="28"/>
      <c r="E377" s="49" t="s">
        <v>552</v>
      </c>
      <c r="F377" s="24">
        <f>F378+F410</f>
        <v>16600.5</v>
      </c>
    </row>
    <row r="378" spans="1:6" ht="26.4" x14ac:dyDescent="0.25">
      <c r="A378" s="28"/>
      <c r="B378" s="28"/>
      <c r="C378" s="29" t="s">
        <v>484</v>
      </c>
      <c r="D378" s="29"/>
      <c r="E378" s="30" t="s">
        <v>485</v>
      </c>
      <c r="F378" s="24">
        <f>F379+F394+F384</f>
        <v>16509.5</v>
      </c>
    </row>
    <row r="379" spans="1:6" x14ac:dyDescent="0.25">
      <c r="A379" s="28"/>
      <c r="B379" s="28"/>
      <c r="C379" s="28" t="s">
        <v>524</v>
      </c>
      <c r="D379" s="28"/>
      <c r="E379" s="32" t="s">
        <v>525</v>
      </c>
      <c r="F379" s="24">
        <f>F380</f>
        <v>373.8</v>
      </c>
    </row>
    <row r="380" spans="1:6" x14ac:dyDescent="0.25">
      <c r="A380" s="28"/>
      <c r="B380" s="28"/>
      <c r="C380" s="28" t="s">
        <v>553</v>
      </c>
      <c r="D380" s="28"/>
      <c r="E380" s="32" t="s">
        <v>554</v>
      </c>
      <c r="F380" s="24">
        <f>F381</f>
        <v>373.8</v>
      </c>
    </row>
    <row r="381" spans="1:6" x14ac:dyDescent="0.25">
      <c r="A381" s="28"/>
      <c r="B381" s="28"/>
      <c r="C381" s="28" t="s">
        <v>555</v>
      </c>
      <c r="D381" s="28"/>
      <c r="E381" s="32" t="s">
        <v>396</v>
      </c>
      <c r="F381" s="24">
        <f>F382+F383</f>
        <v>373.8</v>
      </c>
    </row>
    <row r="382" spans="1:6" x14ac:dyDescent="0.25">
      <c r="A382" s="28"/>
      <c r="B382" s="28"/>
      <c r="C382" s="28"/>
      <c r="D382" s="22" t="s">
        <v>186</v>
      </c>
      <c r="E382" s="23" t="s">
        <v>187</v>
      </c>
      <c r="F382" s="31">
        <v>305</v>
      </c>
    </row>
    <row r="383" spans="1:6" ht="26.4" x14ac:dyDescent="0.25">
      <c r="A383" s="28"/>
      <c r="B383" s="28"/>
      <c r="C383" s="28"/>
      <c r="D383" s="22" t="s">
        <v>302</v>
      </c>
      <c r="E383" s="23" t="s">
        <v>303</v>
      </c>
      <c r="F383" s="31">
        <v>68.8</v>
      </c>
    </row>
    <row r="384" spans="1:6" x14ac:dyDescent="0.25">
      <c r="A384" s="28"/>
      <c r="B384" s="28"/>
      <c r="C384" s="28" t="s">
        <v>536</v>
      </c>
      <c r="D384" s="28"/>
      <c r="E384" s="32" t="s">
        <v>537</v>
      </c>
      <c r="F384" s="31">
        <f>F385</f>
        <v>4999.2000000000007</v>
      </c>
    </row>
    <row r="385" spans="1:6" ht="26.4" x14ac:dyDescent="0.25">
      <c r="A385" s="28"/>
      <c r="B385" s="28"/>
      <c r="C385" s="28" t="s">
        <v>538</v>
      </c>
      <c r="D385" s="28"/>
      <c r="E385" s="32" t="s">
        <v>539</v>
      </c>
      <c r="F385" s="31">
        <f>F386+F389</f>
        <v>4999.2000000000007</v>
      </c>
    </row>
    <row r="386" spans="1:6" ht="26.4" x14ac:dyDescent="0.25">
      <c r="A386" s="28"/>
      <c r="B386" s="28"/>
      <c r="C386" s="28" t="s">
        <v>540</v>
      </c>
      <c r="D386" s="28"/>
      <c r="E386" s="32" t="s">
        <v>382</v>
      </c>
      <c r="F386" s="31">
        <f>F387+F388</f>
        <v>723.59999999999991</v>
      </c>
    </row>
    <row r="387" spans="1:6" x14ac:dyDescent="0.25">
      <c r="A387" s="28"/>
      <c r="B387" s="28"/>
      <c r="C387" s="28"/>
      <c r="D387" s="22" t="s">
        <v>186</v>
      </c>
      <c r="E387" s="23" t="s">
        <v>187</v>
      </c>
      <c r="F387" s="31">
        <v>33.299999999999997</v>
      </c>
    </row>
    <row r="388" spans="1:6" ht="26.4" x14ac:dyDescent="0.25">
      <c r="A388" s="28"/>
      <c r="B388" s="28"/>
      <c r="C388" s="28"/>
      <c r="D388" s="22" t="s">
        <v>302</v>
      </c>
      <c r="E388" s="23" t="s">
        <v>303</v>
      </c>
      <c r="F388" s="31">
        <v>690.3</v>
      </c>
    </row>
    <row r="389" spans="1:6" x14ac:dyDescent="0.25">
      <c r="A389" s="28"/>
      <c r="B389" s="28"/>
      <c r="C389" s="28" t="s">
        <v>541</v>
      </c>
      <c r="D389" s="28"/>
      <c r="E389" s="32" t="s">
        <v>542</v>
      </c>
      <c r="F389" s="31">
        <f>F390+F391+F392+F393</f>
        <v>4275.6000000000004</v>
      </c>
    </row>
    <row r="390" spans="1:6" x14ac:dyDescent="0.25">
      <c r="A390" s="28"/>
      <c r="B390" s="28"/>
      <c r="C390" s="28"/>
      <c r="D390" s="22" t="s">
        <v>186</v>
      </c>
      <c r="E390" s="23" t="s">
        <v>187</v>
      </c>
      <c r="F390" s="31">
        <v>24.7</v>
      </c>
    </row>
    <row r="391" spans="1:6" x14ac:dyDescent="0.25">
      <c r="A391" s="28"/>
      <c r="B391" s="28"/>
      <c r="C391" s="28"/>
      <c r="D391" s="22" t="s">
        <v>225</v>
      </c>
      <c r="E391" s="23" t="s">
        <v>226</v>
      </c>
      <c r="F391" s="31">
        <v>726</v>
      </c>
    </row>
    <row r="392" spans="1:6" ht="26.4" x14ac:dyDescent="0.25">
      <c r="A392" s="28"/>
      <c r="B392" s="28"/>
      <c r="C392" s="28"/>
      <c r="D392" s="22" t="s">
        <v>302</v>
      </c>
      <c r="E392" s="23" t="s">
        <v>303</v>
      </c>
      <c r="F392" s="31">
        <v>2215.9</v>
      </c>
    </row>
    <row r="393" spans="1:6" x14ac:dyDescent="0.25">
      <c r="A393" s="28"/>
      <c r="B393" s="28"/>
      <c r="C393" s="28"/>
      <c r="D393" s="22" t="s">
        <v>255</v>
      </c>
      <c r="E393" s="23" t="s">
        <v>256</v>
      </c>
      <c r="F393" s="31">
        <v>1309</v>
      </c>
    </row>
    <row r="394" spans="1:6" ht="26.4" x14ac:dyDescent="0.25">
      <c r="A394" s="28"/>
      <c r="B394" s="28"/>
      <c r="C394" s="28" t="s">
        <v>556</v>
      </c>
      <c r="D394" s="28"/>
      <c r="E394" s="32" t="s">
        <v>557</v>
      </c>
      <c r="F394" s="24">
        <f>F395+F403</f>
        <v>11136.5</v>
      </c>
    </row>
    <row r="395" spans="1:6" x14ac:dyDescent="0.25">
      <c r="A395" s="28"/>
      <c r="B395" s="28"/>
      <c r="C395" s="28" t="s">
        <v>558</v>
      </c>
      <c r="D395" s="28"/>
      <c r="E395" s="32" t="s">
        <v>223</v>
      </c>
      <c r="F395" s="24">
        <f>F396+F399+F401</f>
        <v>4023.5</v>
      </c>
    </row>
    <row r="396" spans="1:6" x14ac:dyDescent="0.25">
      <c r="A396" s="28"/>
      <c r="B396" s="28"/>
      <c r="C396" s="28" t="s">
        <v>559</v>
      </c>
      <c r="D396" s="28"/>
      <c r="E396" s="32" t="s">
        <v>185</v>
      </c>
      <c r="F396" s="24">
        <f>F397+F398</f>
        <v>3809.6</v>
      </c>
    </row>
    <row r="397" spans="1:6" ht="39.6" x14ac:dyDescent="0.25">
      <c r="A397" s="28"/>
      <c r="B397" s="28"/>
      <c r="C397" s="28"/>
      <c r="D397" s="22" t="s">
        <v>6</v>
      </c>
      <c r="E397" s="33" t="s">
        <v>177</v>
      </c>
      <c r="F397" s="122">
        <v>3707</v>
      </c>
    </row>
    <row r="398" spans="1:6" x14ac:dyDescent="0.25">
      <c r="A398" s="28"/>
      <c r="B398" s="28"/>
      <c r="C398" s="28"/>
      <c r="D398" s="22" t="s">
        <v>186</v>
      </c>
      <c r="E398" s="23" t="s">
        <v>187</v>
      </c>
      <c r="F398" s="118">
        <v>102.6</v>
      </c>
    </row>
    <row r="399" spans="1:6" x14ac:dyDescent="0.25">
      <c r="A399" s="28"/>
      <c r="B399" s="28"/>
      <c r="C399" s="28" t="s">
        <v>560</v>
      </c>
      <c r="D399" s="28"/>
      <c r="E399" s="32" t="s">
        <v>542</v>
      </c>
      <c r="F399" s="24">
        <f>F400</f>
        <v>158.30000000000001</v>
      </c>
    </row>
    <row r="400" spans="1:6" ht="39.6" x14ac:dyDescent="0.25">
      <c r="A400" s="28"/>
      <c r="B400" s="28"/>
      <c r="C400" s="28"/>
      <c r="D400" s="22" t="s">
        <v>6</v>
      </c>
      <c r="E400" s="33" t="s">
        <v>177</v>
      </c>
      <c r="F400" s="31">
        <v>158.30000000000001</v>
      </c>
    </row>
    <row r="401" spans="1:6" x14ac:dyDescent="0.25">
      <c r="A401" s="28"/>
      <c r="B401" s="28"/>
      <c r="C401" s="28" t="s">
        <v>763</v>
      </c>
      <c r="D401" s="22"/>
      <c r="E401" s="33" t="s">
        <v>732</v>
      </c>
      <c r="F401" s="31">
        <f>F402</f>
        <v>55.6</v>
      </c>
    </row>
    <row r="402" spans="1:6" ht="39.6" x14ac:dyDescent="0.25">
      <c r="A402" s="28"/>
      <c r="B402" s="28"/>
      <c r="C402" s="28"/>
      <c r="D402" s="22" t="s">
        <v>6</v>
      </c>
      <c r="E402" s="33" t="s">
        <v>177</v>
      </c>
      <c r="F402" s="31">
        <v>55.6</v>
      </c>
    </row>
    <row r="403" spans="1:6" x14ac:dyDescent="0.25">
      <c r="A403" s="28"/>
      <c r="B403" s="28"/>
      <c r="C403" s="28" t="s">
        <v>561</v>
      </c>
      <c r="D403" s="28"/>
      <c r="E403" s="32" t="s">
        <v>562</v>
      </c>
      <c r="F403" s="24">
        <f>F404+F408</f>
        <v>7113</v>
      </c>
    </row>
    <row r="404" spans="1:6" x14ac:dyDescent="0.25">
      <c r="A404" s="28"/>
      <c r="B404" s="28"/>
      <c r="C404" s="28" t="s">
        <v>563</v>
      </c>
      <c r="D404" s="28"/>
      <c r="E404" s="32" t="s">
        <v>564</v>
      </c>
      <c r="F404" s="24">
        <f>F405+F406+F407</f>
        <v>3570.6</v>
      </c>
    </row>
    <row r="405" spans="1:6" ht="39.6" x14ac:dyDescent="0.25">
      <c r="A405" s="28"/>
      <c r="B405" s="28"/>
      <c r="C405" s="28"/>
      <c r="D405" s="22" t="s">
        <v>6</v>
      </c>
      <c r="E405" s="33" t="s">
        <v>177</v>
      </c>
      <c r="F405" s="123">
        <v>2413.1999999999998</v>
      </c>
    </row>
    <row r="406" spans="1:6" x14ac:dyDescent="0.25">
      <c r="A406" s="28"/>
      <c r="B406" s="28"/>
      <c r="C406" s="28"/>
      <c r="D406" s="22" t="s">
        <v>186</v>
      </c>
      <c r="E406" s="23" t="s">
        <v>187</v>
      </c>
      <c r="F406" s="119">
        <v>1071.4000000000001</v>
      </c>
    </row>
    <row r="407" spans="1:6" x14ac:dyDescent="0.25">
      <c r="A407" s="28"/>
      <c r="B407" s="28"/>
      <c r="C407" s="28"/>
      <c r="D407" s="22" t="s">
        <v>255</v>
      </c>
      <c r="E407" s="23" t="s">
        <v>256</v>
      </c>
      <c r="F407" s="119">
        <v>86</v>
      </c>
    </row>
    <row r="408" spans="1:6" ht="26.4" x14ac:dyDescent="0.25">
      <c r="A408" s="28"/>
      <c r="B408" s="28"/>
      <c r="C408" s="28" t="s">
        <v>565</v>
      </c>
      <c r="D408" s="28"/>
      <c r="E408" s="32" t="s">
        <v>671</v>
      </c>
      <c r="F408" s="24">
        <f>F409</f>
        <v>3542.4</v>
      </c>
    </row>
    <row r="409" spans="1:6" ht="26.4" x14ac:dyDescent="0.25">
      <c r="A409" s="28"/>
      <c r="B409" s="28"/>
      <c r="C409" s="28"/>
      <c r="D409" s="22" t="s">
        <v>302</v>
      </c>
      <c r="E409" s="23" t="s">
        <v>303</v>
      </c>
      <c r="F409" s="31">
        <v>3542.4</v>
      </c>
    </row>
    <row r="410" spans="1:6" ht="14.25" customHeight="1" x14ac:dyDescent="0.25">
      <c r="A410" s="28"/>
      <c r="B410" s="28"/>
      <c r="C410" s="29" t="s">
        <v>190</v>
      </c>
      <c r="D410" s="29"/>
      <c r="E410" s="30" t="s">
        <v>191</v>
      </c>
      <c r="F410" s="24">
        <f>F411</f>
        <v>91</v>
      </c>
    </row>
    <row r="411" spans="1:6" ht="26.4" x14ac:dyDescent="0.25">
      <c r="A411" s="28"/>
      <c r="B411" s="28"/>
      <c r="C411" s="28" t="s">
        <v>192</v>
      </c>
      <c r="D411" s="28"/>
      <c r="E411" s="32" t="s">
        <v>193</v>
      </c>
      <c r="F411" s="24">
        <f>F412</f>
        <v>91</v>
      </c>
    </row>
    <row r="412" spans="1:6" ht="26.4" x14ac:dyDescent="0.25">
      <c r="A412" s="28"/>
      <c r="B412" s="28"/>
      <c r="C412" s="28" t="s">
        <v>567</v>
      </c>
      <c r="D412" s="28"/>
      <c r="E412" s="32" t="s">
        <v>568</v>
      </c>
      <c r="F412" s="24">
        <f>F413</f>
        <v>91</v>
      </c>
    </row>
    <row r="413" spans="1:6" x14ac:dyDescent="0.25">
      <c r="A413" s="28"/>
      <c r="B413" s="28"/>
      <c r="C413" s="28" t="s">
        <v>569</v>
      </c>
      <c r="D413" s="28"/>
      <c r="E413" s="32" t="s">
        <v>396</v>
      </c>
      <c r="F413" s="24">
        <f>F414</f>
        <v>91</v>
      </c>
    </row>
    <row r="414" spans="1:6" ht="26.4" x14ac:dyDescent="0.25">
      <c r="A414" s="28"/>
      <c r="B414" s="28"/>
      <c r="C414" s="28"/>
      <c r="D414" s="22" t="s">
        <v>302</v>
      </c>
      <c r="E414" s="23" t="s">
        <v>303</v>
      </c>
      <c r="F414" s="24">
        <v>91</v>
      </c>
    </row>
    <row r="415" spans="1:6" s="64" customFormat="1" x14ac:dyDescent="0.25">
      <c r="A415" s="66"/>
      <c r="B415" s="62">
        <v>1000</v>
      </c>
      <c r="C415" s="62"/>
      <c r="D415" s="59"/>
      <c r="E415" s="56" t="s">
        <v>600</v>
      </c>
      <c r="F415" s="67">
        <f>F416+F436</f>
        <v>8939</v>
      </c>
    </row>
    <row r="416" spans="1:6" x14ac:dyDescent="0.25">
      <c r="A416" s="28"/>
      <c r="B416" s="28" t="s">
        <v>605</v>
      </c>
      <c r="C416" s="28"/>
      <c r="D416" s="28"/>
      <c r="E416" s="56" t="s">
        <v>606</v>
      </c>
      <c r="F416" s="24">
        <f>F417+F431</f>
        <v>8045.8</v>
      </c>
    </row>
    <row r="417" spans="1:6" ht="26.4" x14ac:dyDescent="0.25">
      <c r="A417" s="28"/>
      <c r="B417" s="28"/>
      <c r="C417" s="29" t="s">
        <v>484</v>
      </c>
      <c r="D417" s="29"/>
      <c r="E417" s="30" t="s">
        <v>485</v>
      </c>
      <c r="F417" s="24">
        <f>F418+F422</f>
        <v>7854.5</v>
      </c>
    </row>
    <row r="418" spans="1:6" x14ac:dyDescent="0.25">
      <c r="A418" s="28"/>
      <c r="B418" s="28"/>
      <c r="C418" s="28" t="s">
        <v>499</v>
      </c>
      <c r="D418" s="28"/>
      <c r="E418" s="32" t="s">
        <v>500</v>
      </c>
      <c r="F418" s="24">
        <f>F419</f>
        <v>127.5</v>
      </c>
    </row>
    <row r="419" spans="1:6" ht="26.4" x14ac:dyDescent="0.25">
      <c r="A419" s="28"/>
      <c r="B419" s="28"/>
      <c r="C419" s="28" t="s">
        <v>501</v>
      </c>
      <c r="D419" s="28"/>
      <c r="E419" s="32" t="s">
        <v>502</v>
      </c>
      <c r="F419" s="24">
        <f>F420</f>
        <v>127.5</v>
      </c>
    </row>
    <row r="420" spans="1:6" ht="15" customHeight="1" x14ac:dyDescent="0.25">
      <c r="A420" s="28"/>
      <c r="B420" s="28"/>
      <c r="C420" s="28" t="s">
        <v>503</v>
      </c>
      <c r="D420" s="28"/>
      <c r="E420" s="32" t="s">
        <v>287</v>
      </c>
      <c r="F420" s="24">
        <f>F421</f>
        <v>127.5</v>
      </c>
    </row>
    <row r="421" spans="1:6" ht="26.4" x14ac:dyDescent="0.25">
      <c r="A421" s="28"/>
      <c r="B421" s="28"/>
      <c r="C421" s="28"/>
      <c r="D421" s="22" t="s">
        <v>302</v>
      </c>
      <c r="E421" s="23" t="s">
        <v>303</v>
      </c>
      <c r="F421" s="24">
        <v>127.5</v>
      </c>
    </row>
    <row r="422" spans="1:6" x14ac:dyDescent="0.25">
      <c r="A422" s="28"/>
      <c r="B422" s="28"/>
      <c r="C422" s="28" t="s">
        <v>607</v>
      </c>
      <c r="D422" s="28"/>
      <c r="E422" s="32" t="s">
        <v>608</v>
      </c>
      <c r="F422" s="24">
        <f>F423+F426</f>
        <v>7727</v>
      </c>
    </row>
    <row r="423" spans="1:6" ht="39.6" x14ac:dyDescent="0.25">
      <c r="A423" s="28"/>
      <c r="B423" s="28"/>
      <c r="C423" s="28" t="s">
        <v>609</v>
      </c>
      <c r="D423" s="28"/>
      <c r="E423" s="32" t="s">
        <v>610</v>
      </c>
      <c r="F423" s="24">
        <f>F424</f>
        <v>5601.1</v>
      </c>
    </row>
    <row r="424" spans="1:6" ht="52.8" x14ac:dyDescent="0.25">
      <c r="A424" s="28"/>
      <c r="B424" s="28"/>
      <c r="C424" s="28" t="s">
        <v>611</v>
      </c>
      <c r="D424" s="28"/>
      <c r="E424" s="37" t="s">
        <v>612</v>
      </c>
      <c r="F424" s="24">
        <f>F425</f>
        <v>5601.1</v>
      </c>
    </row>
    <row r="425" spans="1:6" ht="26.4" x14ac:dyDescent="0.25">
      <c r="A425" s="28"/>
      <c r="B425" s="28"/>
      <c r="C425" s="28"/>
      <c r="D425" s="22" t="s">
        <v>302</v>
      </c>
      <c r="E425" s="23" t="s">
        <v>303</v>
      </c>
      <c r="F425" s="31">
        <v>5601.1</v>
      </c>
    </row>
    <row r="426" spans="1:6" ht="26.4" x14ac:dyDescent="0.25">
      <c r="A426" s="28"/>
      <c r="B426" s="28"/>
      <c r="C426" s="28" t="s">
        <v>613</v>
      </c>
      <c r="D426" s="28"/>
      <c r="E426" s="32" t="s">
        <v>264</v>
      </c>
      <c r="F426" s="24">
        <f>F427+F429</f>
        <v>2125.9</v>
      </c>
    </row>
    <row r="427" spans="1:6" ht="15.75" customHeight="1" x14ac:dyDescent="0.25">
      <c r="A427" s="28"/>
      <c r="B427" s="28"/>
      <c r="C427" s="28" t="s">
        <v>614</v>
      </c>
      <c r="D427" s="28"/>
      <c r="E427" s="32" t="s">
        <v>287</v>
      </c>
      <c r="F427" s="24">
        <f>F428</f>
        <v>2115.9</v>
      </c>
    </row>
    <row r="428" spans="1:6" ht="26.4" x14ac:dyDescent="0.25">
      <c r="A428" s="28"/>
      <c r="B428" s="28"/>
      <c r="C428" s="28"/>
      <c r="D428" s="22" t="s">
        <v>302</v>
      </c>
      <c r="E428" s="23" t="s">
        <v>303</v>
      </c>
      <c r="F428" s="31">
        <v>2115.9</v>
      </c>
    </row>
    <row r="429" spans="1:6" ht="26.4" x14ac:dyDescent="0.25">
      <c r="A429" s="28"/>
      <c r="B429" s="28"/>
      <c r="C429" s="28" t="s">
        <v>615</v>
      </c>
      <c r="D429" s="28"/>
      <c r="E429" s="32" t="s">
        <v>616</v>
      </c>
      <c r="F429" s="24">
        <f>F430</f>
        <v>10</v>
      </c>
    </row>
    <row r="430" spans="1:6" ht="26.4" x14ac:dyDescent="0.25">
      <c r="A430" s="28"/>
      <c r="B430" s="28"/>
      <c r="C430" s="28"/>
      <c r="D430" s="22" t="s">
        <v>302</v>
      </c>
      <c r="E430" s="23" t="s">
        <v>303</v>
      </c>
      <c r="F430" s="31">
        <v>10</v>
      </c>
    </row>
    <row r="431" spans="1:6" x14ac:dyDescent="0.25">
      <c r="A431" s="28"/>
      <c r="B431" s="28"/>
      <c r="C431" s="29" t="s">
        <v>231</v>
      </c>
      <c r="D431" s="29"/>
      <c r="E431" s="30" t="s">
        <v>232</v>
      </c>
      <c r="F431" s="24">
        <f>F432</f>
        <v>191.3</v>
      </c>
    </row>
    <row r="432" spans="1:6" x14ac:dyDescent="0.25">
      <c r="A432" s="28"/>
      <c r="B432" s="28"/>
      <c r="C432" s="28" t="s">
        <v>529</v>
      </c>
      <c r="D432" s="28"/>
      <c r="E432" s="32" t="s">
        <v>530</v>
      </c>
      <c r="F432" s="24">
        <f>F433</f>
        <v>191.3</v>
      </c>
    </row>
    <row r="433" spans="1:6" ht="26.4" x14ac:dyDescent="0.25">
      <c r="A433" s="28"/>
      <c r="B433" s="28"/>
      <c r="C433" s="28" t="s">
        <v>617</v>
      </c>
      <c r="D433" s="28"/>
      <c r="E433" s="32" t="s">
        <v>618</v>
      </c>
      <c r="F433" s="24">
        <f>F434</f>
        <v>191.3</v>
      </c>
    </row>
    <row r="434" spans="1:6" ht="26.4" x14ac:dyDescent="0.25">
      <c r="A434" s="28"/>
      <c r="B434" s="28"/>
      <c r="C434" s="28" t="s">
        <v>620</v>
      </c>
      <c r="D434" s="28"/>
      <c r="E434" s="32" t="s">
        <v>621</v>
      </c>
      <c r="F434" s="24">
        <f>F435</f>
        <v>191.3</v>
      </c>
    </row>
    <row r="435" spans="1:6" x14ac:dyDescent="0.25">
      <c r="A435" s="28"/>
      <c r="B435" s="28"/>
      <c r="C435" s="28"/>
      <c r="D435" s="22" t="s">
        <v>186</v>
      </c>
      <c r="E435" s="23" t="s">
        <v>187</v>
      </c>
      <c r="F435" s="24">
        <v>191.3</v>
      </c>
    </row>
    <row r="436" spans="1:6" x14ac:dyDescent="0.25">
      <c r="A436" s="28"/>
      <c r="B436" s="28" t="s">
        <v>626</v>
      </c>
      <c r="C436" s="28"/>
      <c r="D436" s="28"/>
      <c r="E436" s="56" t="s">
        <v>627</v>
      </c>
      <c r="F436" s="24">
        <f>F437</f>
        <v>893.2</v>
      </c>
    </row>
    <row r="437" spans="1:6" ht="26.4" x14ac:dyDescent="0.25">
      <c r="A437" s="28"/>
      <c r="B437" s="28"/>
      <c r="C437" s="29" t="s">
        <v>484</v>
      </c>
      <c r="D437" s="29"/>
      <c r="E437" s="30" t="s">
        <v>485</v>
      </c>
      <c r="F437" s="24">
        <f>F438</f>
        <v>893.2</v>
      </c>
    </row>
    <row r="438" spans="1:6" x14ac:dyDescent="0.25">
      <c r="A438" s="28"/>
      <c r="B438" s="28"/>
      <c r="C438" s="28" t="s">
        <v>607</v>
      </c>
      <c r="D438" s="28"/>
      <c r="E438" s="32" t="s">
        <v>608</v>
      </c>
      <c r="F438" s="24">
        <f>F439</f>
        <v>893.2</v>
      </c>
    </row>
    <row r="439" spans="1:6" ht="26.4" x14ac:dyDescent="0.25">
      <c r="A439" s="28"/>
      <c r="B439" s="28"/>
      <c r="C439" s="28" t="s">
        <v>613</v>
      </c>
      <c r="D439" s="28"/>
      <c r="E439" s="32" t="s">
        <v>264</v>
      </c>
      <c r="F439" s="24">
        <f>F440</f>
        <v>893.2</v>
      </c>
    </row>
    <row r="440" spans="1:6" ht="15" customHeight="1" x14ac:dyDescent="0.25">
      <c r="A440" s="28"/>
      <c r="B440" s="28"/>
      <c r="C440" s="28" t="s">
        <v>614</v>
      </c>
      <c r="D440" s="28"/>
      <c r="E440" s="32" t="s">
        <v>287</v>
      </c>
      <c r="F440" s="24">
        <f>F441</f>
        <v>893.2</v>
      </c>
    </row>
    <row r="441" spans="1:6" ht="26.4" x14ac:dyDescent="0.25">
      <c r="A441" s="28"/>
      <c r="B441" s="28"/>
      <c r="C441" s="28"/>
      <c r="D441" s="22" t="s">
        <v>302</v>
      </c>
      <c r="E441" s="23" t="s">
        <v>303</v>
      </c>
      <c r="F441" s="31">
        <v>893.2</v>
      </c>
    </row>
    <row r="442" spans="1:6" x14ac:dyDescent="0.25">
      <c r="A442" s="28"/>
      <c r="B442" s="62">
        <v>1100</v>
      </c>
      <c r="C442" s="70"/>
      <c r="D442" s="73"/>
      <c r="E442" s="49" t="s">
        <v>631</v>
      </c>
      <c r="F442" s="24">
        <f>F443+F453</f>
        <v>7356.6</v>
      </c>
    </row>
    <row r="443" spans="1:6" x14ac:dyDescent="0.25">
      <c r="A443" s="28"/>
      <c r="B443" s="28" t="s">
        <v>632</v>
      </c>
      <c r="C443" s="28"/>
      <c r="D443" s="28"/>
      <c r="E443" s="49" t="s">
        <v>633</v>
      </c>
      <c r="F443" s="24">
        <f>F444</f>
        <v>1550.5</v>
      </c>
    </row>
    <row r="444" spans="1:6" ht="26.4" x14ac:dyDescent="0.25">
      <c r="A444" s="28"/>
      <c r="B444" s="28"/>
      <c r="C444" s="29" t="s">
        <v>634</v>
      </c>
      <c r="D444" s="29"/>
      <c r="E444" s="30" t="s">
        <v>635</v>
      </c>
      <c r="F444" s="24">
        <f>F445</f>
        <v>1550.5</v>
      </c>
    </row>
    <row r="445" spans="1:6" x14ac:dyDescent="0.25">
      <c r="A445" s="28"/>
      <c r="B445" s="28"/>
      <c r="C445" s="28" t="s">
        <v>636</v>
      </c>
      <c r="D445" s="28"/>
      <c r="E445" s="32" t="s">
        <v>637</v>
      </c>
      <c r="F445" s="24">
        <f>F446</f>
        <v>1550.5</v>
      </c>
    </row>
    <row r="446" spans="1:6" ht="26.4" x14ac:dyDescent="0.25">
      <c r="A446" s="28"/>
      <c r="B446" s="28"/>
      <c r="C446" s="28" t="s">
        <v>638</v>
      </c>
      <c r="D446" s="28"/>
      <c r="E446" s="32" t="s">
        <v>639</v>
      </c>
      <c r="F446" s="24">
        <f>F449+F447+F451</f>
        <v>1550.5</v>
      </c>
    </row>
    <row r="447" spans="1:6" x14ac:dyDescent="0.25">
      <c r="A447" s="28"/>
      <c r="B447" s="28"/>
      <c r="C447" s="28" t="s">
        <v>640</v>
      </c>
      <c r="D447" s="28"/>
      <c r="E447" s="32" t="s">
        <v>396</v>
      </c>
      <c r="F447" s="24">
        <f>F448</f>
        <v>169.5</v>
      </c>
    </row>
    <row r="448" spans="1:6" ht="26.4" x14ac:dyDescent="0.25">
      <c r="A448" s="28"/>
      <c r="B448" s="28"/>
      <c r="C448" s="28"/>
      <c r="D448" s="22" t="s">
        <v>302</v>
      </c>
      <c r="E448" s="23" t="s">
        <v>303</v>
      </c>
      <c r="F448" s="24">
        <v>169.5</v>
      </c>
    </row>
    <row r="449" spans="1:6" x14ac:dyDescent="0.25">
      <c r="A449" s="28"/>
      <c r="B449" s="28"/>
      <c r="C449" s="28" t="s">
        <v>641</v>
      </c>
      <c r="D449" s="28"/>
      <c r="E449" s="32" t="s">
        <v>642</v>
      </c>
      <c r="F449" s="24">
        <f>F450</f>
        <v>721.1</v>
      </c>
    </row>
    <row r="450" spans="1:6" ht="26.4" x14ac:dyDescent="0.25">
      <c r="A450" s="28"/>
      <c r="B450" s="28"/>
      <c r="C450" s="28"/>
      <c r="D450" s="22" t="s">
        <v>302</v>
      </c>
      <c r="E450" s="23" t="s">
        <v>303</v>
      </c>
      <c r="F450" s="24">
        <v>721.1</v>
      </c>
    </row>
    <row r="451" spans="1:6" x14ac:dyDescent="0.25">
      <c r="A451" s="28"/>
      <c r="B451" s="28"/>
      <c r="C451" s="28" t="s">
        <v>703</v>
      </c>
      <c r="D451" s="101"/>
      <c r="E451" s="102" t="s">
        <v>704</v>
      </c>
      <c r="F451" s="24">
        <f>F452</f>
        <v>659.9</v>
      </c>
    </row>
    <row r="452" spans="1:6" ht="26.4" x14ac:dyDescent="0.25">
      <c r="A452" s="28"/>
      <c r="B452" s="28"/>
      <c r="C452" s="28"/>
      <c r="D452" s="101" t="s">
        <v>302</v>
      </c>
      <c r="E452" s="102" t="s">
        <v>303</v>
      </c>
      <c r="F452" s="24">
        <v>659.9</v>
      </c>
    </row>
    <row r="453" spans="1:6" x14ac:dyDescent="0.25">
      <c r="A453" s="28"/>
      <c r="B453" s="28" t="s">
        <v>649</v>
      </c>
      <c r="C453" s="28"/>
      <c r="D453" s="28"/>
      <c r="E453" s="49" t="s">
        <v>650</v>
      </c>
      <c r="F453" s="24">
        <f>F454</f>
        <v>5806.1</v>
      </c>
    </row>
    <row r="454" spans="1:6" ht="26.4" x14ac:dyDescent="0.25">
      <c r="A454" s="28"/>
      <c r="B454" s="28"/>
      <c r="C454" s="29" t="s">
        <v>634</v>
      </c>
      <c r="D454" s="29"/>
      <c r="E454" s="30" t="s">
        <v>635</v>
      </c>
      <c r="F454" s="24">
        <f>F455</f>
        <v>5806.1</v>
      </c>
    </row>
    <row r="455" spans="1:6" x14ac:dyDescent="0.25">
      <c r="A455" s="28"/>
      <c r="B455" s="28"/>
      <c r="C455" s="28" t="s">
        <v>636</v>
      </c>
      <c r="D455" s="28"/>
      <c r="E455" s="32" t="s">
        <v>637</v>
      </c>
      <c r="F455" s="24">
        <f>F459+F456</f>
        <v>5806.1</v>
      </c>
    </row>
    <row r="456" spans="1:6" x14ac:dyDescent="0.25">
      <c r="A456" s="28"/>
      <c r="B456" s="28"/>
      <c r="C456" s="112" t="s">
        <v>773</v>
      </c>
      <c r="D456" s="112"/>
      <c r="E456" s="120" t="s">
        <v>772</v>
      </c>
      <c r="F456" s="24">
        <f>F457</f>
        <v>2183.8000000000002</v>
      </c>
    </row>
    <row r="457" spans="1:6" ht="28.5" customHeight="1" x14ac:dyDescent="0.25">
      <c r="A457" s="28"/>
      <c r="B457" s="28"/>
      <c r="C457" s="28" t="s">
        <v>774</v>
      </c>
      <c r="D457" s="28"/>
      <c r="E457" s="32" t="s">
        <v>775</v>
      </c>
      <c r="F457" s="24">
        <f>F458</f>
        <v>2183.8000000000002</v>
      </c>
    </row>
    <row r="458" spans="1:6" x14ac:dyDescent="0.25">
      <c r="A458" s="28"/>
      <c r="B458" s="28"/>
      <c r="C458" s="28"/>
      <c r="D458" s="22" t="s">
        <v>419</v>
      </c>
      <c r="E458" s="23" t="s">
        <v>420</v>
      </c>
      <c r="F458" s="31">
        <v>2183.8000000000002</v>
      </c>
    </row>
    <row r="459" spans="1:6" ht="26.4" x14ac:dyDescent="0.25">
      <c r="A459" s="28"/>
      <c r="B459" s="28"/>
      <c r="C459" s="28" t="s">
        <v>651</v>
      </c>
      <c r="D459" s="28"/>
      <c r="E459" s="32" t="s">
        <v>652</v>
      </c>
      <c r="F459" s="24">
        <f>F460</f>
        <v>3622.3</v>
      </c>
    </row>
    <row r="460" spans="1:6" ht="26.4" x14ac:dyDescent="0.25">
      <c r="A460" s="28"/>
      <c r="B460" s="28"/>
      <c r="C460" s="28" t="s">
        <v>653</v>
      </c>
      <c r="D460" s="28"/>
      <c r="E460" s="32" t="s">
        <v>654</v>
      </c>
      <c r="F460" s="24">
        <f>F461</f>
        <v>3622.3</v>
      </c>
    </row>
    <row r="461" spans="1:6" ht="26.4" x14ac:dyDescent="0.25">
      <c r="A461" s="28"/>
      <c r="B461" s="28"/>
      <c r="C461" s="28"/>
      <c r="D461" s="22" t="s">
        <v>302</v>
      </c>
      <c r="E461" s="23" t="s">
        <v>303</v>
      </c>
      <c r="F461" s="31">
        <v>3622.3</v>
      </c>
    </row>
    <row r="462" spans="1:6" ht="26.4" x14ac:dyDescent="0.25">
      <c r="A462" s="29" t="s">
        <v>38</v>
      </c>
      <c r="B462" s="28"/>
      <c r="C462" s="28"/>
      <c r="D462" s="28"/>
      <c r="E462" s="48" t="s">
        <v>672</v>
      </c>
      <c r="F462" s="27">
        <f>F463+F470+F498+F551+F565</f>
        <v>122134.446</v>
      </c>
    </row>
    <row r="463" spans="1:6" x14ac:dyDescent="0.25">
      <c r="A463" s="28"/>
      <c r="B463" s="22" t="s">
        <v>169</v>
      </c>
      <c r="C463" s="22"/>
      <c r="D463" s="22"/>
      <c r="E463" s="23" t="s">
        <v>170</v>
      </c>
      <c r="F463" s="24">
        <f t="shared" ref="F463:F468" si="4">F464</f>
        <v>161.4</v>
      </c>
    </row>
    <row r="464" spans="1:6" x14ac:dyDescent="0.25">
      <c r="A464" s="28"/>
      <c r="B464" s="28" t="s">
        <v>229</v>
      </c>
      <c r="C464" s="28"/>
      <c r="D464" s="28"/>
      <c r="E464" s="23" t="s">
        <v>230</v>
      </c>
      <c r="F464" s="24">
        <f t="shared" si="4"/>
        <v>161.4</v>
      </c>
    </row>
    <row r="465" spans="1:6" ht="26.4" x14ac:dyDescent="0.25">
      <c r="A465" s="28"/>
      <c r="B465" s="28"/>
      <c r="C465" s="29" t="s">
        <v>288</v>
      </c>
      <c r="D465" s="29"/>
      <c r="E465" s="30" t="s">
        <v>289</v>
      </c>
      <c r="F465" s="24">
        <f t="shared" si="4"/>
        <v>161.4</v>
      </c>
    </row>
    <row r="466" spans="1:6" x14ac:dyDescent="0.25">
      <c r="A466" s="28"/>
      <c r="B466" s="28"/>
      <c r="C466" s="28" t="s">
        <v>304</v>
      </c>
      <c r="D466" s="28"/>
      <c r="E466" s="32" t="s">
        <v>305</v>
      </c>
      <c r="F466" s="24">
        <f t="shared" si="4"/>
        <v>161.4</v>
      </c>
    </row>
    <row r="467" spans="1:6" x14ac:dyDescent="0.25">
      <c r="A467" s="28"/>
      <c r="B467" s="28"/>
      <c r="C467" s="28" t="s">
        <v>306</v>
      </c>
      <c r="D467" s="28"/>
      <c r="E467" s="32" t="s">
        <v>307</v>
      </c>
      <c r="F467" s="24">
        <f t="shared" si="4"/>
        <v>161.4</v>
      </c>
    </row>
    <row r="468" spans="1:6" ht="14.25" customHeight="1" x14ac:dyDescent="0.25">
      <c r="A468" s="28"/>
      <c r="B468" s="28"/>
      <c r="C468" s="28" t="s">
        <v>308</v>
      </c>
      <c r="D468" s="28"/>
      <c r="E468" s="32" t="s">
        <v>309</v>
      </c>
      <c r="F468" s="24">
        <f t="shared" si="4"/>
        <v>161.4</v>
      </c>
    </row>
    <row r="469" spans="1:6" ht="26.4" x14ac:dyDescent="0.25">
      <c r="A469" s="28"/>
      <c r="B469" s="28"/>
      <c r="C469" s="28"/>
      <c r="D469" s="22" t="s">
        <v>302</v>
      </c>
      <c r="E469" s="23" t="s">
        <v>303</v>
      </c>
      <c r="F469" s="24">
        <v>161.4</v>
      </c>
    </row>
    <row r="470" spans="1:6" x14ac:dyDescent="0.25">
      <c r="A470" s="28"/>
      <c r="B470" s="22" t="s">
        <v>480</v>
      </c>
      <c r="C470" s="22"/>
      <c r="D470" s="22"/>
      <c r="E470" s="23" t="s">
        <v>481</v>
      </c>
      <c r="F470" s="24">
        <f>F471+F480+F490</f>
        <v>17530.100000000002</v>
      </c>
    </row>
    <row r="471" spans="1:6" x14ac:dyDescent="0.25">
      <c r="A471" s="28"/>
      <c r="B471" s="28" t="s">
        <v>522</v>
      </c>
      <c r="C471" s="28"/>
      <c r="D471" s="28"/>
      <c r="E471" s="23" t="s">
        <v>523</v>
      </c>
      <c r="F471" s="24">
        <f>F472</f>
        <v>16818.5</v>
      </c>
    </row>
    <row r="472" spans="1:6" x14ac:dyDescent="0.25">
      <c r="A472" s="28"/>
      <c r="B472" s="28"/>
      <c r="C472" s="29" t="s">
        <v>231</v>
      </c>
      <c r="D472" s="29"/>
      <c r="E472" s="30" t="s">
        <v>232</v>
      </c>
      <c r="F472" s="24">
        <f>F473</f>
        <v>16818.5</v>
      </c>
    </row>
    <row r="473" spans="1:6" x14ac:dyDescent="0.25">
      <c r="A473" s="28"/>
      <c r="B473" s="28"/>
      <c r="C473" s="28" t="s">
        <v>529</v>
      </c>
      <c r="D473" s="28"/>
      <c r="E473" s="32" t="s">
        <v>530</v>
      </c>
      <c r="F473" s="24">
        <f>F474+F477</f>
        <v>16818.5</v>
      </c>
    </row>
    <row r="474" spans="1:6" ht="17.25" customHeight="1" x14ac:dyDescent="0.25">
      <c r="A474" s="28"/>
      <c r="B474" s="28"/>
      <c r="C474" s="28" t="s">
        <v>531</v>
      </c>
      <c r="D474" s="28"/>
      <c r="E474" s="32" t="s">
        <v>532</v>
      </c>
      <c r="F474" s="24">
        <f>F475</f>
        <v>14358.5</v>
      </c>
    </row>
    <row r="475" spans="1:6" ht="26.4" x14ac:dyDescent="0.25">
      <c r="A475" s="28"/>
      <c r="B475" s="28"/>
      <c r="C475" s="28" t="s">
        <v>533</v>
      </c>
      <c r="D475" s="28"/>
      <c r="E475" s="32" t="s">
        <v>382</v>
      </c>
      <c r="F475" s="24">
        <f>F476</f>
        <v>14358.5</v>
      </c>
    </row>
    <row r="476" spans="1:6" ht="26.4" x14ac:dyDescent="0.25">
      <c r="A476" s="28"/>
      <c r="B476" s="28"/>
      <c r="C476" s="28"/>
      <c r="D476" s="22" t="s">
        <v>302</v>
      </c>
      <c r="E476" s="23" t="s">
        <v>303</v>
      </c>
      <c r="F476" s="31">
        <v>14358.5</v>
      </c>
    </row>
    <row r="477" spans="1:6" ht="26.4" x14ac:dyDescent="0.25">
      <c r="A477" s="28"/>
      <c r="B477" s="28"/>
      <c r="C477" s="28" t="s">
        <v>585</v>
      </c>
      <c r="D477" s="22"/>
      <c r="E477" s="23" t="s">
        <v>586</v>
      </c>
      <c r="F477" s="31">
        <f>F478</f>
        <v>2460</v>
      </c>
    </row>
    <row r="478" spans="1:6" ht="26.4" x14ac:dyDescent="0.25">
      <c r="A478" s="28"/>
      <c r="B478" s="28"/>
      <c r="C478" s="28" t="s">
        <v>588</v>
      </c>
      <c r="D478" s="22"/>
      <c r="E478" s="23" t="s">
        <v>433</v>
      </c>
      <c r="F478" s="31">
        <f>F479</f>
        <v>2460</v>
      </c>
    </row>
    <row r="479" spans="1:6" ht="26.4" x14ac:dyDescent="0.25">
      <c r="A479" s="28"/>
      <c r="B479" s="28"/>
      <c r="C479" s="28"/>
      <c r="D479" s="22" t="s">
        <v>302</v>
      </c>
      <c r="E479" s="23" t="s">
        <v>303</v>
      </c>
      <c r="F479" s="31">
        <v>2460</v>
      </c>
    </row>
    <row r="480" spans="1:6" x14ac:dyDescent="0.25">
      <c r="A480" s="28"/>
      <c r="B480" s="28" t="s">
        <v>534</v>
      </c>
      <c r="C480" s="28"/>
      <c r="D480" s="28"/>
      <c r="E480" s="23" t="s">
        <v>535</v>
      </c>
      <c r="F480" s="24">
        <f>F481</f>
        <v>295.20000000000005</v>
      </c>
    </row>
    <row r="481" spans="1:6" x14ac:dyDescent="0.25">
      <c r="A481" s="28"/>
      <c r="B481" s="28"/>
      <c r="C481" s="29" t="s">
        <v>231</v>
      </c>
      <c r="D481" s="29"/>
      <c r="E481" s="30" t="s">
        <v>232</v>
      </c>
      <c r="F481" s="24">
        <f>F482</f>
        <v>295.20000000000005</v>
      </c>
    </row>
    <row r="482" spans="1:6" x14ac:dyDescent="0.25">
      <c r="A482" s="28"/>
      <c r="B482" s="28"/>
      <c r="C482" s="28" t="s">
        <v>543</v>
      </c>
      <c r="D482" s="28"/>
      <c r="E482" s="32" t="s">
        <v>544</v>
      </c>
      <c r="F482" s="24">
        <f>F483</f>
        <v>295.20000000000005</v>
      </c>
    </row>
    <row r="483" spans="1:6" x14ac:dyDescent="0.25">
      <c r="A483" s="28"/>
      <c r="B483" s="28"/>
      <c r="C483" s="28" t="s">
        <v>545</v>
      </c>
      <c r="D483" s="28"/>
      <c r="E483" s="32" t="s">
        <v>546</v>
      </c>
      <c r="F483" s="24">
        <f>F484+F486+F488</f>
        <v>295.20000000000005</v>
      </c>
    </row>
    <row r="484" spans="1:6" ht="26.4" x14ac:dyDescent="0.25">
      <c r="A484" s="28"/>
      <c r="B484" s="28"/>
      <c r="C484" s="28" t="s">
        <v>547</v>
      </c>
      <c r="D484" s="28"/>
      <c r="E484" s="32" t="s">
        <v>382</v>
      </c>
      <c r="F484" s="24">
        <f>F485</f>
        <v>39</v>
      </c>
    </row>
    <row r="485" spans="1:6" ht="26.4" x14ac:dyDescent="0.25">
      <c r="A485" s="28"/>
      <c r="B485" s="28"/>
      <c r="C485" s="28"/>
      <c r="D485" s="22" t="s">
        <v>302</v>
      </c>
      <c r="E485" s="23" t="s">
        <v>303</v>
      </c>
      <c r="F485" s="24">
        <v>39</v>
      </c>
    </row>
    <row r="486" spans="1:6" x14ac:dyDescent="0.25">
      <c r="A486" s="28"/>
      <c r="B486" s="28"/>
      <c r="C486" s="28" t="s">
        <v>548</v>
      </c>
      <c r="D486" s="28"/>
      <c r="E486" s="58" t="s">
        <v>396</v>
      </c>
      <c r="F486" s="24">
        <f>F487</f>
        <v>171.3</v>
      </c>
    </row>
    <row r="487" spans="1:6" x14ac:dyDescent="0.25">
      <c r="A487" s="28"/>
      <c r="B487" s="28"/>
      <c r="C487" s="28"/>
      <c r="D487" s="22" t="s">
        <v>186</v>
      </c>
      <c r="E487" s="23" t="s">
        <v>187</v>
      </c>
      <c r="F487" s="24">
        <v>171.3</v>
      </c>
    </row>
    <row r="488" spans="1:6" x14ac:dyDescent="0.25">
      <c r="A488" s="28"/>
      <c r="B488" s="28"/>
      <c r="C488" s="28" t="s">
        <v>549</v>
      </c>
      <c r="D488" s="28"/>
      <c r="E488" s="32" t="s">
        <v>550</v>
      </c>
      <c r="F488" s="24">
        <f>F489</f>
        <v>84.9</v>
      </c>
    </row>
    <row r="489" spans="1:6" x14ac:dyDescent="0.25">
      <c r="A489" s="28"/>
      <c r="B489" s="28"/>
      <c r="C489" s="28"/>
      <c r="D489" s="22" t="s">
        <v>186</v>
      </c>
      <c r="E489" s="23" t="s">
        <v>187</v>
      </c>
      <c r="F489" s="31">
        <v>84.9</v>
      </c>
    </row>
    <row r="490" spans="1:6" x14ac:dyDescent="0.25">
      <c r="A490" s="28"/>
      <c r="B490" s="28" t="s">
        <v>551</v>
      </c>
      <c r="C490" s="28"/>
      <c r="D490" s="22"/>
      <c r="E490" s="23" t="s">
        <v>552</v>
      </c>
      <c r="F490" s="31">
        <f>F491</f>
        <v>416.40000000000003</v>
      </c>
    </row>
    <row r="491" spans="1:6" ht="26.4" x14ac:dyDescent="0.25">
      <c r="A491" s="28"/>
      <c r="B491" s="28"/>
      <c r="C491" s="29" t="s">
        <v>484</v>
      </c>
      <c r="D491" s="29"/>
      <c r="E491" s="30" t="s">
        <v>485</v>
      </c>
      <c r="F491" s="24">
        <f>F492</f>
        <v>416.40000000000003</v>
      </c>
    </row>
    <row r="492" spans="1:6" x14ac:dyDescent="0.25">
      <c r="A492" s="28"/>
      <c r="B492" s="28"/>
      <c r="C492" s="28" t="s">
        <v>536</v>
      </c>
      <c r="D492" s="28"/>
      <c r="E492" s="32" t="s">
        <v>537</v>
      </c>
      <c r="F492" s="24">
        <f>F493</f>
        <v>416.40000000000003</v>
      </c>
    </row>
    <row r="493" spans="1:6" ht="26.4" x14ac:dyDescent="0.25">
      <c r="A493" s="28"/>
      <c r="B493" s="28"/>
      <c r="C493" s="28" t="s">
        <v>538</v>
      </c>
      <c r="D493" s="28"/>
      <c r="E493" s="32" t="s">
        <v>539</v>
      </c>
      <c r="F493" s="24">
        <f>F494+F496</f>
        <v>416.40000000000003</v>
      </c>
    </row>
    <row r="494" spans="1:6" ht="26.4" x14ac:dyDescent="0.25">
      <c r="A494" s="28"/>
      <c r="B494" s="28"/>
      <c r="C494" s="28" t="s">
        <v>540</v>
      </c>
      <c r="D494" s="28"/>
      <c r="E494" s="32" t="s">
        <v>382</v>
      </c>
      <c r="F494" s="24">
        <f>F495</f>
        <v>19.8</v>
      </c>
    </row>
    <row r="495" spans="1:6" ht="26.4" x14ac:dyDescent="0.25">
      <c r="A495" s="28"/>
      <c r="B495" s="28"/>
      <c r="C495" s="28"/>
      <c r="D495" s="22" t="s">
        <v>302</v>
      </c>
      <c r="E495" s="23" t="s">
        <v>303</v>
      </c>
      <c r="F495" s="24">
        <v>19.8</v>
      </c>
    </row>
    <row r="496" spans="1:6" x14ac:dyDescent="0.25">
      <c r="A496" s="28"/>
      <c r="B496" s="28"/>
      <c r="C496" s="28" t="s">
        <v>541</v>
      </c>
      <c r="D496" s="28"/>
      <c r="E496" s="32" t="s">
        <v>542</v>
      </c>
      <c r="F496" s="24">
        <f>F497</f>
        <v>396.6</v>
      </c>
    </row>
    <row r="497" spans="1:6" ht="26.4" x14ac:dyDescent="0.25">
      <c r="A497" s="28"/>
      <c r="B497" s="28"/>
      <c r="C497" s="28"/>
      <c r="D497" s="22" t="s">
        <v>302</v>
      </c>
      <c r="E497" s="23" t="s">
        <v>303</v>
      </c>
      <c r="F497" s="24">
        <v>396.6</v>
      </c>
    </row>
    <row r="498" spans="1:6" x14ac:dyDescent="0.25">
      <c r="A498" s="28"/>
      <c r="B498" s="22" t="s">
        <v>570</v>
      </c>
      <c r="C498" s="22"/>
      <c r="D498" s="22"/>
      <c r="E498" s="23" t="s">
        <v>571</v>
      </c>
      <c r="F498" s="24">
        <f>F499+F541</f>
        <v>81508.046000000002</v>
      </c>
    </row>
    <row r="499" spans="1:6" x14ac:dyDescent="0.25">
      <c r="A499" s="28"/>
      <c r="B499" s="28" t="s">
        <v>572</v>
      </c>
      <c r="C499" s="28"/>
      <c r="D499" s="28"/>
      <c r="E499" s="23" t="s">
        <v>573</v>
      </c>
      <c r="F499" s="24">
        <f>F500+F531+F526</f>
        <v>74850.400000000009</v>
      </c>
    </row>
    <row r="500" spans="1:6" x14ac:dyDescent="0.25">
      <c r="A500" s="28"/>
      <c r="B500" s="28"/>
      <c r="C500" s="29" t="s">
        <v>231</v>
      </c>
      <c r="D500" s="29"/>
      <c r="E500" s="30" t="s">
        <v>232</v>
      </c>
      <c r="F500" s="24">
        <f>F501</f>
        <v>73452.600000000006</v>
      </c>
    </row>
    <row r="501" spans="1:6" x14ac:dyDescent="0.25">
      <c r="A501" s="28"/>
      <c r="B501" s="28"/>
      <c r="C501" s="28" t="s">
        <v>529</v>
      </c>
      <c r="D501" s="28"/>
      <c r="E501" s="32" t="s">
        <v>530</v>
      </c>
      <c r="F501" s="24">
        <f>F502+F507+F510+F518+F523</f>
        <v>73452.600000000006</v>
      </c>
    </row>
    <row r="502" spans="1:6" x14ac:dyDescent="0.25">
      <c r="A502" s="28"/>
      <c r="B502" s="28"/>
      <c r="C502" s="28" t="s">
        <v>574</v>
      </c>
      <c r="D502" s="28"/>
      <c r="E502" s="32" t="s">
        <v>575</v>
      </c>
      <c r="F502" s="24">
        <f>F503+F505</f>
        <v>22745.7</v>
      </c>
    </row>
    <row r="503" spans="1:6" ht="26.4" x14ac:dyDescent="0.25">
      <c r="A503" s="28"/>
      <c r="B503" s="28"/>
      <c r="C503" s="28" t="s">
        <v>576</v>
      </c>
      <c r="D503" s="28"/>
      <c r="E503" s="32" t="s">
        <v>382</v>
      </c>
      <c r="F503" s="24">
        <f>F504</f>
        <v>20745.3</v>
      </c>
    </row>
    <row r="504" spans="1:6" ht="26.4" x14ac:dyDescent="0.25">
      <c r="A504" s="28"/>
      <c r="B504" s="28"/>
      <c r="C504" s="28"/>
      <c r="D504" s="22" t="s">
        <v>302</v>
      </c>
      <c r="E504" s="23" t="s">
        <v>303</v>
      </c>
      <c r="F504" s="31">
        <v>20745.3</v>
      </c>
    </row>
    <row r="505" spans="1:6" ht="26.4" x14ac:dyDescent="0.25">
      <c r="A505" s="28"/>
      <c r="B505" s="28"/>
      <c r="C505" s="101" t="s">
        <v>702</v>
      </c>
      <c r="D505" s="101"/>
      <c r="E505" s="102" t="s">
        <v>701</v>
      </c>
      <c r="F505" s="24">
        <f>F506</f>
        <v>2000.4</v>
      </c>
    </row>
    <row r="506" spans="1:6" ht="26.4" x14ac:dyDescent="0.25">
      <c r="A506" s="28"/>
      <c r="B506" s="28"/>
      <c r="C506" s="112"/>
      <c r="D506" s="101" t="s">
        <v>302</v>
      </c>
      <c r="E506" s="102" t="s">
        <v>303</v>
      </c>
      <c r="F506" s="31">
        <v>2000.4</v>
      </c>
    </row>
    <row r="507" spans="1:6" x14ac:dyDescent="0.25">
      <c r="A507" s="28"/>
      <c r="B507" s="28"/>
      <c r="C507" s="28" t="s">
        <v>577</v>
      </c>
      <c r="D507" s="28"/>
      <c r="E507" s="32" t="s">
        <v>578</v>
      </c>
      <c r="F507" s="24">
        <f>F508</f>
        <v>6292.5</v>
      </c>
    </row>
    <row r="508" spans="1:6" ht="26.4" x14ac:dyDescent="0.25">
      <c r="A508" s="28"/>
      <c r="B508" s="28"/>
      <c r="C508" s="28" t="s">
        <v>579</v>
      </c>
      <c r="D508" s="28"/>
      <c r="E508" s="32" t="s">
        <v>382</v>
      </c>
      <c r="F508" s="24">
        <f>F509</f>
        <v>6292.5</v>
      </c>
    </row>
    <row r="509" spans="1:6" ht="26.4" x14ac:dyDescent="0.25">
      <c r="A509" s="28"/>
      <c r="B509" s="28"/>
      <c r="C509" s="28"/>
      <c r="D509" s="22" t="s">
        <v>302</v>
      </c>
      <c r="E509" s="23" t="s">
        <v>303</v>
      </c>
      <c r="F509" s="31">
        <v>6292.5</v>
      </c>
    </row>
    <row r="510" spans="1:6" x14ac:dyDescent="0.25">
      <c r="A510" s="28"/>
      <c r="B510" s="28"/>
      <c r="C510" s="28" t="s">
        <v>580</v>
      </c>
      <c r="D510" s="28"/>
      <c r="E510" s="32" t="s">
        <v>581</v>
      </c>
      <c r="F510" s="24">
        <f>F511+F513+F516</f>
        <v>32612.9</v>
      </c>
    </row>
    <row r="511" spans="1:6" ht="26.4" x14ac:dyDescent="0.25">
      <c r="A511" s="28"/>
      <c r="B511" s="28"/>
      <c r="C511" s="28" t="s">
        <v>582</v>
      </c>
      <c r="D511" s="28"/>
      <c r="E511" s="32" t="s">
        <v>382</v>
      </c>
      <c r="F511" s="24">
        <f>F512</f>
        <v>30425.7</v>
      </c>
    </row>
    <row r="512" spans="1:6" ht="26.4" x14ac:dyDescent="0.25">
      <c r="A512" s="28"/>
      <c r="B512" s="28"/>
      <c r="C512" s="28"/>
      <c r="D512" s="22" t="s">
        <v>302</v>
      </c>
      <c r="E512" s="23" t="s">
        <v>303</v>
      </c>
      <c r="F512" s="31">
        <v>30425.7</v>
      </c>
    </row>
    <row r="513" spans="1:6" x14ac:dyDescent="0.25">
      <c r="A513" s="28"/>
      <c r="B513" s="28"/>
      <c r="C513" s="28" t="s">
        <v>583</v>
      </c>
      <c r="D513" s="28"/>
      <c r="E513" s="58" t="s">
        <v>396</v>
      </c>
      <c r="F513" s="24">
        <f>F514+F515</f>
        <v>2000</v>
      </c>
    </row>
    <row r="514" spans="1:6" x14ac:dyDescent="0.25">
      <c r="A514" s="28"/>
      <c r="B514" s="28"/>
      <c r="C514" s="28"/>
      <c r="D514" s="22" t="s">
        <v>186</v>
      </c>
      <c r="E514" s="23" t="s">
        <v>187</v>
      </c>
      <c r="F514" s="31">
        <v>740.4</v>
      </c>
    </row>
    <row r="515" spans="1:6" ht="26.4" x14ac:dyDescent="0.25">
      <c r="A515" s="28"/>
      <c r="B515" s="28"/>
      <c r="C515" s="28"/>
      <c r="D515" s="22" t="s">
        <v>302</v>
      </c>
      <c r="E515" s="23" t="s">
        <v>303</v>
      </c>
      <c r="F515" s="31">
        <v>1259.5999999999999</v>
      </c>
    </row>
    <row r="516" spans="1:6" ht="26.4" x14ac:dyDescent="0.25">
      <c r="A516" s="28"/>
      <c r="B516" s="28"/>
      <c r="C516" s="28" t="s">
        <v>765</v>
      </c>
      <c r="D516" s="22"/>
      <c r="E516" s="23" t="s">
        <v>766</v>
      </c>
      <c r="F516" s="31">
        <f>F517</f>
        <v>187.2</v>
      </c>
    </row>
    <row r="517" spans="1:6" ht="26.4" x14ac:dyDescent="0.25">
      <c r="A517" s="28"/>
      <c r="B517" s="28"/>
      <c r="C517" s="28"/>
      <c r="D517" s="22" t="s">
        <v>302</v>
      </c>
      <c r="E517" s="23" t="s">
        <v>303</v>
      </c>
      <c r="F517" s="31">
        <v>187.2</v>
      </c>
    </row>
    <row r="518" spans="1:6" ht="26.4" x14ac:dyDescent="0.25">
      <c r="A518" s="28"/>
      <c r="B518" s="28"/>
      <c r="C518" s="28" t="s">
        <v>585</v>
      </c>
      <c r="D518" s="28"/>
      <c r="E518" s="32" t="s">
        <v>586</v>
      </c>
      <c r="F518" s="24">
        <f>F519+F521</f>
        <v>9782.2000000000007</v>
      </c>
    </row>
    <row r="519" spans="1:6" ht="26.4" x14ac:dyDescent="0.25">
      <c r="A519" s="28"/>
      <c r="B519" s="28"/>
      <c r="C519" s="28" t="s">
        <v>587</v>
      </c>
      <c r="D519" s="28"/>
      <c r="E519" s="32" t="s">
        <v>382</v>
      </c>
      <c r="F519" s="24">
        <f>F520</f>
        <v>218.7</v>
      </c>
    </row>
    <row r="520" spans="1:6" ht="26.4" x14ac:dyDescent="0.25">
      <c r="A520" s="28"/>
      <c r="B520" s="28"/>
      <c r="C520" s="28"/>
      <c r="D520" s="22" t="s">
        <v>302</v>
      </c>
      <c r="E520" s="23" t="s">
        <v>303</v>
      </c>
      <c r="F520" s="31">
        <v>218.7</v>
      </c>
    </row>
    <row r="521" spans="1:6" ht="28.5" customHeight="1" x14ac:dyDescent="0.25">
      <c r="A521" s="28"/>
      <c r="B521" s="28"/>
      <c r="C521" s="28" t="s">
        <v>588</v>
      </c>
      <c r="D521" s="28"/>
      <c r="E521" s="32" t="s">
        <v>433</v>
      </c>
      <c r="F521" s="24">
        <f>F522</f>
        <v>9563.5</v>
      </c>
    </row>
    <row r="522" spans="1:6" ht="26.4" x14ac:dyDescent="0.25">
      <c r="A522" s="28"/>
      <c r="B522" s="28"/>
      <c r="C522" s="28"/>
      <c r="D522" s="22" t="s">
        <v>302</v>
      </c>
      <c r="E522" s="23" t="s">
        <v>303</v>
      </c>
      <c r="F522" s="31">
        <v>9563.5</v>
      </c>
    </row>
    <row r="523" spans="1:6" x14ac:dyDescent="0.25">
      <c r="A523" s="28"/>
      <c r="B523" s="28"/>
      <c r="C523" s="28" t="s">
        <v>769</v>
      </c>
      <c r="D523" s="101"/>
      <c r="E523" s="102" t="s">
        <v>767</v>
      </c>
      <c r="F523" s="31">
        <f>F524</f>
        <v>2019.3</v>
      </c>
    </row>
    <row r="524" spans="1:6" x14ac:dyDescent="0.25">
      <c r="A524" s="28"/>
      <c r="B524" s="28"/>
      <c r="C524" s="28" t="s">
        <v>768</v>
      </c>
      <c r="D524" s="101"/>
      <c r="E524" s="102" t="s">
        <v>770</v>
      </c>
      <c r="F524" s="31">
        <f>F525</f>
        <v>2019.3</v>
      </c>
    </row>
    <row r="525" spans="1:6" ht="26.4" x14ac:dyDescent="0.25">
      <c r="A525" s="28"/>
      <c r="B525" s="28"/>
      <c r="C525" s="28"/>
      <c r="D525" s="101" t="s">
        <v>302</v>
      </c>
      <c r="E525" s="102" t="s">
        <v>303</v>
      </c>
      <c r="F525" s="31">
        <v>2019.3</v>
      </c>
    </row>
    <row r="526" spans="1:6" ht="13.5" customHeight="1" x14ac:dyDescent="0.25">
      <c r="A526" s="28"/>
      <c r="B526" s="28"/>
      <c r="C526" s="29" t="s">
        <v>190</v>
      </c>
      <c r="D526" s="29"/>
      <c r="E526" s="30" t="s">
        <v>191</v>
      </c>
      <c r="F526" s="24">
        <f>F527</f>
        <v>53.5</v>
      </c>
    </row>
    <row r="527" spans="1:6" ht="26.4" x14ac:dyDescent="0.25">
      <c r="A527" s="28"/>
      <c r="B527" s="28"/>
      <c r="C527" s="28" t="s">
        <v>192</v>
      </c>
      <c r="D527" s="28"/>
      <c r="E527" s="32" t="s">
        <v>193</v>
      </c>
      <c r="F527" s="24">
        <f>F528</f>
        <v>53.5</v>
      </c>
    </row>
    <row r="528" spans="1:6" ht="26.4" x14ac:dyDescent="0.25">
      <c r="A528" s="28"/>
      <c r="B528" s="28"/>
      <c r="C528" s="28" t="s">
        <v>510</v>
      </c>
      <c r="D528" s="28"/>
      <c r="E528" s="32" t="s">
        <v>511</v>
      </c>
      <c r="F528" s="24">
        <f>F529</f>
        <v>53.5</v>
      </c>
    </row>
    <row r="529" spans="1:6" x14ac:dyDescent="0.25">
      <c r="A529" s="28"/>
      <c r="B529" s="28"/>
      <c r="C529" s="28" t="s">
        <v>520</v>
      </c>
      <c r="D529" s="28"/>
      <c r="E529" s="32" t="s">
        <v>521</v>
      </c>
      <c r="F529" s="24">
        <f>F530</f>
        <v>53.5</v>
      </c>
    </row>
    <row r="530" spans="1:6" x14ac:dyDescent="0.25">
      <c r="A530" s="28"/>
      <c r="B530" s="28"/>
      <c r="C530" s="28"/>
      <c r="D530" s="22" t="s">
        <v>186</v>
      </c>
      <c r="E530" s="23" t="s">
        <v>187</v>
      </c>
      <c r="F530" s="24">
        <v>53.5</v>
      </c>
    </row>
    <row r="531" spans="1:6" ht="26.4" x14ac:dyDescent="0.25">
      <c r="A531" s="28"/>
      <c r="B531" s="28"/>
      <c r="C531" s="29" t="s">
        <v>288</v>
      </c>
      <c r="D531" s="29"/>
      <c r="E531" s="30" t="s">
        <v>289</v>
      </c>
      <c r="F531" s="24">
        <f>F532+F537</f>
        <v>1344.3</v>
      </c>
    </row>
    <row r="532" spans="1:6" ht="26.4" x14ac:dyDescent="0.25">
      <c r="A532" s="28"/>
      <c r="B532" s="28"/>
      <c r="C532" s="28" t="s">
        <v>589</v>
      </c>
      <c r="D532" s="28"/>
      <c r="E532" s="32" t="s">
        <v>590</v>
      </c>
      <c r="F532" s="24">
        <f>F533</f>
        <v>25</v>
      </c>
    </row>
    <row r="533" spans="1:6" ht="26.4" x14ac:dyDescent="0.25">
      <c r="A533" s="28"/>
      <c r="B533" s="28"/>
      <c r="C533" s="28" t="s">
        <v>591</v>
      </c>
      <c r="D533" s="28"/>
      <c r="E533" s="32" t="s">
        <v>592</v>
      </c>
      <c r="F533" s="24">
        <f>F534</f>
        <v>25</v>
      </c>
    </row>
    <row r="534" spans="1:6" x14ac:dyDescent="0.25">
      <c r="A534" s="28"/>
      <c r="B534" s="28"/>
      <c r="C534" s="28" t="s">
        <v>593</v>
      </c>
      <c r="D534" s="28"/>
      <c r="E534" s="32" t="s">
        <v>396</v>
      </c>
      <c r="F534" s="24">
        <f>F536+F535</f>
        <v>25</v>
      </c>
    </row>
    <row r="535" spans="1:6" x14ac:dyDescent="0.25">
      <c r="A535" s="28"/>
      <c r="B535" s="28"/>
      <c r="C535" s="28"/>
      <c r="D535" s="101" t="s">
        <v>186</v>
      </c>
      <c r="E535" s="102" t="s">
        <v>187</v>
      </c>
      <c r="F535" s="31">
        <v>15</v>
      </c>
    </row>
    <row r="536" spans="1:6" ht="26.4" x14ac:dyDescent="0.25">
      <c r="A536" s="28"/>
      <c r="B536" s="28"/>
      <c r="C536" s="28"/>
      <c r="D536" s="22" t="s">
        <v>302</v>
      </c>
      <c r="E536" s="23" t="s">
        <v>303</v>
      </c>
      <c r="F536" s="31">
        <v>10</v>
      </c>
    </row>
    <row r="537" spans="1:6" x14ac:dyDescent="0.25">
      <c r="A537" s="28"/>
      <c r="B537" s="28"/>
      <c r="C537" s="28" t="s">
        <v>304</v>
      </c>
      <c r="D537" s="28"/>
      <c r="E537" s="32" t="s">
        <v>305</v>
      </c>
      <c r="F537" s="31">
        <f>F538</f>
        <v>1319.3</v>
      </c>
    </row>
    <row r="538" spans="1:6" x14ac:dyDescent="0.25">
      <c r="A538" s="28"/>
      <c r="B538" s="28"/>
      <c r="C538" s="28" t="s">
        <v>459</v>
      </c>
      <c r="D538" s="28"/>
      <c r="E538" s="32" t="s">
        <v>460</v>
      </c>
      <c r="F538" s="31">
        <f>F539</f>
        <v>1319.3</v>
      </c>
    </row>
    <row r="539" spans="1:6" ht="15" customHeight="1" x14ac:dyDescent="0.25">
      <c r="A539" s="28"/>
      <c r="B539" s="28"/>
      <c r="C539" s="28" t="s">
        <v>461</v>
      </c>
      <c r="D539" s="28"/>
      <c r="E539" s="117" t="s">
        <v>462</v>
      </c>
      <c r="F539" s="31">
        <f>F540</f>
        <v>1319.3</v>
      </c>
    </row>
    <row r="540" spans="1:6" ht="26.4" x14ac:dyDescent="0.25">
      <c r="A540" s="28"/>
      <c r="B540" s="28"/>
      <c r="C540" s="28"/>
      <c r="D540" s="22" t="s">
        <v>302</v>
      </c>
      <c r="E540" s="23" t="s">
        <v>303</v>
      </c>
      <c r="F540" s="31">
        <v>1319.3</v>
      </c>
    </row>
    <row r="541" spans="1:6" x14ac:dyDescent="0.25">
      <c r="A541" s="28"/>
      <c r="B541" s="28" t="s">
        <v>594</v>
      </c>
      <c r="C541" s="28"/>
      <c r="D541" s="28"/>
      <c r="E541" s="49" t="s">
        <v>595</v>
      </c>
      <c r="F541" s="24">
        <f>F542</f>
        <v>6657.6459999999997</v>
      </c>
    </row>
    <row r="542" spans="1:6" x14ac:dyDescent="0.25">
      <c r="A542" s="28"/>
      <c r="B542" s="28"/>
      <c r="C542" s="29" t="s">
        <v>231</v>
      </c>
      <c r="D542" s="29"/>
      <c r="E542" s="30" t="s">
        <v>232</v>
      </c>
      <c r="F542" s="24">
        <f>F543</f>
        <v>6657.6459999999997</v>
      </c>
    </row>
    <row r="543" spans="1:6" x14ac:dyDescent="0.25">
      <c r="A543" s="28"/>
      <c r="B543" s="28"/>
      <c r="C543" s="28" t="s">
        <v>596</v>
      </c>
      <c r="D543" s="28"/>
      <c r="E543" s="32" t="s">
        <v>221</v>
      </c>
      <c r="F543" s="24">
        <f>F544</f>
        <v>6657.6459999999997</v>
      </c>
    </row>
    <row r="544" spans="1:6" x14ac:dyDescent="0.25">
      <c r="A544" s="28"/>
      <c r="B544" s="28"/>
      <c r="C544" s="28" t="s">
        <v>597</v>
      </c>
      <c r="D544" s="28"/>
      <c r="E544" s="32" t="s">
        <v>223</v>
      </c>
      <c r="F544" s="24">
        <f>F545+F549</f>
        <v>6657.6459999999997</v>
      </c>
    </row>
    <row r="545" spans="1:6" x14ac:dyDescent="0.25">
      <c r="A545" s="28"/>
      <c r="B545" s="28"/>
      <c r="C545" s="28" t="s">
        <v>598</v>
      </c>
      <c r="D545" s="28"/>
      <c r="E545" s="32" t="s">
        <v>185</v>
      </c>
      <c r="F545" s="24">
        <f>F546+F547+F548</f>
        <v>6547.0459999999994</v>
      </c>
    </row>
    <row r="546" spans="1:6" ht="39.6" x14ac:dyDescent="0.25">
      <c r="A546" s="28"/>
      <c r="B546" s="28"/>
      <c r="C546" s="28"/>
      <c r="D546" s="59" t="s">
        <v>6</v>
      </c>
      <c r="E546" s="56" t="s">
        <v>177</v>
      </c>
      <c r="F546" s="124">
        <v>6179.5</v>
      </c>
    </row>
    <row r="547" spans="1:6" x14ac:dyDescent="0.25">
      <c r="A547" s="28"/>
      <c r="B547" s="28"/>
      <c r="C547" s="28"/>
      <c r="D547" s="59" t="s">
        <v>186</v>
      </c>
      <c r="E547" s="56" t="s">
        <v>187</v>
      </c>
      <c r="F547" s="124">
        <v>366.4</v>
      </c>
    </row>
    <row r="548" spans="1:6" x14ac:dyDescent="0.25">
      <c r="A548" s="28"/>
      <c r="B548" s="28"/>
      <c r="C548" s="28"/>
      <c r="D548" s="59" t="s">
        <v>255</v>
      </c>
      <c r="E548" s="56" t="s">
        <v>256</v>
      </c>
      <c r="F548" s="124">
        <v>1.1459999999999999</v>
      </c>
    </row>
    <row r="549" spans="1:6" x14ac:dyDescent="0.25">
      <c r="A549" s="28"/>
      <c r="B549" s="28"/>
      <c r="C549" s="28" t="s">
        <v>771</v>
      </c>
      <c r="D549" s="22"/>
      <c r="E549" s="23" t="s">
        <v>732</v>
      </c>
      <c r="F549" s="124">
        <f>F550</f>
        <v>110.6</v>
      </c>
    </row>
    <row r="550" spans="1:6" ht="39.6" x14ac:dyDescent="0.25">
      <c r="A550" s="28"/>
      <c r="B550" s="28"/>
      <c r="C550" s="28"/>
      <c r="D550" s="22" t="s">
        <v>6</v>
      </c>
      <c r="E550" s="33" t="s">
        <v>177</v>
      </c>
      <c r="F550" s="124">
        <v>110.6</v>
      </c>
    </row>
    <row r="551" spans="1:6" s="43" customFormat="1" x14ac:dyDescent="0.25">
      <c r="A551" s="60"/>
      <c r="B551" s="62">
        <v>1000</v>
      </c>
      <c r="C551" s="62"/>
      <c r="D551" s="59"/>
      <c r="E551" s="56" t="s">
        <v>600</v>
      </c>
      <c r="F551" s="67">
        <f>F552</f>
        <v>81.5</v>
      </c>
    </row>
    <row r="552" spans="1:6" x14ac:dyDescent="0.25">
      <c r="A552" s="28"/>
      <c r="B552" s="28" t="s">
        <v>605</v>
      </c>
      <c r="C552" s="28"/>
      <c r="D552" s="28"/>
      <c r="E552" s="56" t="s">
        <v>606</v>
      </c>
      <c r="F552" s="24">
        <f>F558+F553</f>
        <v>81.5</v>
      </c>
    </row>
    <row r="553" spans="1:6" ht="26.4" x14ac:dyDescent="0.25">
      <c r="A553" s="28"/>
      <c r="B553" s="28"/>
      <c r="C553" s="29" t="s">
        <v>484</v>
      </c>
      <c r="D553" s="29"/>
      <c r="E553" s="30" t="s">
        <v>485</v>
      </c>
      <c r="F553" s="24">
        <f>F554</f>
        <v>5</v>
      </c>
    </row>
    <row r="554" spans="1:6" x14ac:dyDescent="0.25">
      <c r="A554" s="28"/>
      <c r="B554" s="28"/>
      <c r="C554" s="28" t="s">
        <v>607</v>
      </c>
      <c r="D554" s="28"/>
      <c r="E554" s="32" t="s">
        <v>608</v>
      </c>
      <c r="F554" s="24">
        <f>F555</f>
        <v>5</v>
      </c>
    </row>
    <row r="555" spans="1:6" ht="26.4" x14ac:dyDescent="0.25">
      <c r="A555" s="28"/>
      <c r="B555" s="28"/>
      <c r="C555" s="28" t="s">
        <v>613</v>
      </c>
      <c r="D555" s="28"/>
      <c r="E555" s="32" t="s">
        <v>264</v>
      </c>
      <c r="F555" s="24">
        <f>F556</f>
        <v>5</v>
      </c>
    </row>
    <row r="556" spans="1:6" ht="26.4" x14ac:dyDescent="0.25">
      <c r="A556" s="28"/>
      <c r="B556" s="28"/>
      <c r="C556" s="28" t="s">
        <v>615</v>
      </c>
      <c r="D556" s="28"/>
      <c r="E556" s="32" t="s">
        <v>616</v>
      </c>
      <c r="F556" s="24">
        <f>F557</f>
        <v>5</v>
      </c>
    </row>
    <row r="557" spans="1:6" ht="26.4" x14ac:dyDescent="0.25">
      <c r="A557" s="28"/>
      <c r="B557" s="28"/>
      <c r="C557" s="28"/>
      <c r="D557" s="22" t="s">
        <v>302</v>
      </c>
      <c r="E557" s="23" t="s">
        <v>303</v>
      </c>
      <c r="F557" s="24">
        <v>5</v>
      </c>
    </row>
    <row r="558" spans="1:6" x14ac:dyDescent="0.25">
      <c r="A558" s="28"/>
      <c r="B558" s="28"/>
      <c r="C558" s="29" t="s">
        <v>231</v>
      </c>
      <c r="D558" s="29"/>
      <c r="E558" s="30" t="s">
        <v>232</v>
      </c>
      <c r="F558" s="24">
        <f>F559</f>
        <v>76.5</v>
      </c>
    </row>
    <row r="559" spans="1:6" x14ac:dyDescent="0.25">
      <c r="A559" s="28"/>
      <c r="B559" s="28"/>
      <c r="C559" s="28" t="s">
        <v>529</v>
      </c>
      <c r="D559" s="28"/>
      <c r="E559" s="32" t="s">
        <v>530</v>
      </c>
      <c r="F559" s="24">
        <f>F560</f>
        <v>76.5</v>
      </c>
    </row>
    <row r="560" spans="1:6" ht="26.4" x14ac:dyDescent="0.25">
      <c r="A560" s="28"/>
      <c r="B560" s="28"/>
      <c r="C560" s="28" t="s">
        <v>617</v>
      </c>
      <c r="D560" s="28"/>
      <c r="E560" s="32" t="s">
        <v>618</v>
      </c>
      <c r="F560" s="24">
        <f>F561+F563</f>
        <v>76.5</v>
      </c>
    </row>
    <row r="561" spans="1:6" ht="52.8" x14ac:dyDescent="0.25">
      <c r="A561" s="28"/>
      <c r="B561" s="28"/>
      <c r="C561" s="28" t="s">
        <v>619</v>
      </c>
      <c r="D561" s="28"/>
      <c r="E561" s="37" t="s">
        <v>612</v>
      </c>
      <c r="F561" s="24">
        <f>F562</f>
        <v>29.3</v>
      </c>
    </row>
    <row r="562" spans="1:6" ht="26.4" x14ac:dyDescent="0.25">
      <c r="A562" s="28"/>
      <c r="B562" s="28"/>
      <c r="C562" s="28"/>
      <c r="D562" s="59" t="s">
        <v>302</v>
      </c>
      <c r="E562" s="56" t="s">
        <v>303</v>
      </c>
      <c r="F562" s="24">
        <v>29.3</v>
      </c>
    </row>
    <row r="563" spans="1:6" ht="26.4" x14ac:dyDescent="0.25">
      <c r="A563" s="28"/>
      <c r="B563" s="28"/>
      <c r="C563" s="28" t="s">
        <v>620</v>
      </c>
      <c r="D563" s="28"/>
      <c r="E563" s="32" t="s">
        <v>621</v>
      </c>
      <c r="F563" s="24">
        <f>F564</f>
        <v>47.2</v>
      </c>
    </row>
    <row r="564" spans="1:6" x14ac:dyDescent="0.25">
      <c r="A564" s="28"/>
      <c r="B564" s="28"/>
      <c r="C564" s="28"/>
      <c r="D564" s="59" t="s">
        <v>186</v>
      </c>
      <c r="E564" s="56" t="s">
        <v>187</v>
      </c>
      <c r="F564" s="24">
        <v>47.2</v>
      </c>
    </row>
    <row r="565" spans="1:6" s="64" customFormat="1" x14ac:dyDescent="0.25">
      <c r="A565" s="51"/>
      <c r="B565" s="62">
        <v>1100</v>
      </c>
      <c r="C565" s="70"/>
      <c r="D565" s="73"/>
      <c r="E565" s="49" t="s">
        <v>631</v>
      </c>
      <c r="F565" s="77">
        <f>F566</f>
        <v>22853.399999999998</v>
      </c>
    </row>
    <row r="566" spans="1:6" x14ac:dyDescent="0.25">
      <c r="A566" s="28"/>
      <c r="B566" s="28" t="s">
        <v>632</v>
      </c>
      <c r="C566" s="28"/>
      <c r="D566" s="28"/>
      <c r="E566" s="49" t="s">
        <v>633</v>
      </c>
      <c r="F566" s="24">
        <f>F567</f>
        <v>22853.399999999998</v>
      </c>
    </row>
    <row r="567" spans="1:6" ht="26.4" x14ac:dyDescent="0.25">
      <c r="A567" s="28"/>
      <c r="B567" s="28"/>
      <c r="C567" s="29" t="s">
        <v>634</v>
      </c>
      <c r="D567" s="29"/>
      <c r="E567" s="30" t="s">
        <v>635</v>
      </c>
      <c r="F567" s="24">
        <f>F568</f>
        <v>22853.399999999998</v>
      </c>
    </row>
    <row r="568" spans="1:6" x14ac:dyDescent="0.25">
      <c r="A568" s="28"/>
      <c r="B568" s="28"/>
      <c r="C568" s="28" t="s">
        <v>636</v>
      </c>
      <c r="D568" s="28"/>
      <c r="E568" s="32" t="s">
        <v>637</v>
      </c>
      <c r="F568" s="24">
        <f>F569+F574+F577</f>
        <v>22853.399999999998</v>
      </c>
    </row>
    <row r="569" spans="1:6" ht="26.4" x14ac:dyDescent="0.25">
      <c r="A569" s="28"/>
      <c r="B569" s="28"/>
      <c r="C569" s="28" t="s">
        <v>638</v>
      </c>
      <c r="D569" s="28"/>
      <c r="E569" s="32" t="s">
        <v>639</v>
      </c>
      <c r="F569" s="24">
        <f>F570</f>
        <v>1262.5999999999999</v>
      </c>
    </row>
    <row r="570" spans="1:6" x14ac:dyDescent="0.25">
      <c r="A570" s="28"/>
      <c r="B570" s="28"/>
      <c r="C570" s="28" t="s">
        <v>640</v>
      </c>
      <c r="D570" s="28"/>
      <c r="E570" s="58" t="s">
        <v>396</v>
      </c>
      <c r="F570" s="24">
        <f>F571+F572+F573</f>
        <v>1262.5999999999999</v>
      </c>
    </row>
    <row r="571" spans="1:6" ht="39.6" x14ac:dyDescent="0.25">
      <c r="A571" s="28"/>
      <c r="B571" s="28"/>
      <c r="C571" s="28"/>
      <c r="D571" s="59" t="s">
        <v>6</v>
      </c>
      <c r="E571" s="56" t="s">
        <v>177</v>
      </c>
      <c r="F571" s="31">
        <v>226.6</v>
      </c>
    </row>
    <row r="572" spans="1:6" x14ac:dyDescent="0.25">
      <c r="A572" s="28"/>
      <c r="B572" s="28"/>
      <c r="C572" s="28"/>
      <c r="D572" s="59" t="s">
        <v>186</v>
      </c>
      <c r="E572" s="56" t="s">
        <v>187</v>
      </c>
      <c r="F572" s="31">
        <v>513.4</v>
      </c>
    </row>
    <row r="573" spans="1:6" ht="26.4" x14ac:dyDescent="0.25">
      <c r="A573" s="28"/>
      <c r="B573" s="28"/>
      <c r="C573" s="28"/>
      <c r="D573" s="59" t="s">
        <v>302</v>
      </c>
      <c r="E573" s="56" t="s">
        <v>303</v>
      </c>
      <c r="F573" s="31">
        <v>522.6</v>
      </c>
    </row>
    <row r="574" spans="1:6" ht="26.4" x14ac:dyDescent="0.25">
      <c r="A574" s="28"/>
      <c r="B574" s="28"/>
      <c r="C574" s="28" t="s">
        <v>643</v>
      </c>
      <c r="D574" s="28"/>
      <c r="E574" s="32" t="s">
        <v>644</v>
      </c>
      <c r="F574" s="24">
        <f>F575</f>
        <v>600</v>
      </c>
    </row>
    <row r="575" spans="1:6" x14ac:dyDescent="0.25">
      <c r="A575" s="28"/>
      <c r="B575" s="28"/>
      <c r="C575" s="28" t="s">
        <v>645</v>
      </c>
      <c r="D575" s="28"/>
      <c r="E575" s="32" t="s">
        <v>396</v>
      </c>
      <c r="F575" s="24">
        <f>F576</f>
        <v>600</v>
      </c>
    </row>
    <row r="576" spans="1:6" ht="26.4" x14ac:dyDescent="0.25">
      <c r="A576" s="28"/>
      <c r="B576" s="28"/>
      <c r="C576" s="28"/>
      <c r="D576" s="59" t="s">
        <v>302</v>
      </c>
      <c r="E576" s="56" t="s">
        <v>303</v>
      </c>
      <c r="F576" s="24">
        <v>600</v>
      </c>
    </row>
    <row r="577" spans="1:6" ht="39.6" x14ac:dyDescent="0.25">
      <c r="A577" s="28"/>
      <c r="B577" s="28"/>
      <c r="C577" s="28" t="s">
        <v>646</v>
      </c>
      <c r="D577" s="28"/>
      <c r="E577" s="32" t="s">
        <v>647</v>
      </c>
      <c r="F577" s="24">
        <f>F578</f>
        <v>20990.799999999999</v>
      </c>
    </row>
    <row r="578" spans="1:6" ht="26.4" x14ac:dyDescent="0.25">
      <c r="A578" s="28"/>
      <c r="B578" s="28"/>
      <c r="C578" s="28" t="s">
        <v>648</v>
      </c>
      <c r="D578" s="28"/>
      <c r="E578" s="32" t="s">
        <v>382</v>
      </c>
      <c r="F578" s="24">
        <f>F579</f>
        <v>20990.799999999999</v>
      </c>
    </row>
    <row r="579" spans="1:6" ht="26.4" x14ac:dyDescent="0.25">
      <c r="A579" s="28"/>
      <c r="B579" s="28"/>
      <c r="C579" s="28"/>
      <c r="D579" s="59" t="s">
        <v>302</v>
      </c>
      <c r="E579" s="56" t="s">
        <v>303</v>
      </c>
      <c r="F579" s="31">
        <v>20990.799999999999</v>
      </c>
    </row>
    <row r="580" spans="1:6" x14ac:dyDescent="0.25">
      <c r="A580" s="29" t="s">
        <v>14</v>
      </c>
      <c r="B580" s="28"/>
      <c r="C580" s="28"/>
      <c r="D580" s="28"/>
      <c r="E580" s="48" t="s">
        <v>673</v>
      </c>
      <c r="F580" s="27">
        <f>F581</f>
        <v>1430.6</v>
      </c>
    </row>
    <row r="581" spans="1:6" x14ac:dyDescent="0.25">
      <c r="A581" s="29"/>
      <c r="B581" s="52" t="s">
        <v>169</v>
      </c>
      <c r="C581" s="74"/>
      <c r="D581" s="74"/>
      <c r="E581" s="49" t="s">
        <v>170</v>
      </c>
      <c r="F581" s="24">
        <f>F582</f>
        <v>1430.6</v>
      </c>
    </row>
    <row r="582" spans="1:6" ht="26.4" x14ac:dyDescent="0.25">
      <c r="A582" s="28"/>
      <c r="B582" s="28" t="s">
        <v>180</v>
      </c>
      <c r="C582" s="28"/>
      <c r="D582" s="28"/>
      <c r="E582" s="49" t="s">
        <v>181</v>
      </c>
      <c r="F582" s="24">
        <f>F583</f>
        <v>1430.6</v>
      </c>
    </row>
    <row r="583" spans="1:6" ht="18.75" customHeight="1" x14ac:dyDescent="0.25">
      <c r="A583" s="28"/>
      <c r="B583" s="28"/>
      <c r="C583" s="29" t="s">
        <v>173</v>
      </c>
      <c r="D583" s="29"/>
      <c r="E583" s="30" t="s">
        <v>174</v>
      </c>
      <c r="F583" s="24">
        <f>F584+F586</f>
        <v>1430.6</v>
      </c>
    </row>
    <row r="584" spans="1:6" x14ac:dyDescent="0.25">
      <c r="A584" s="28"/>
      <c r="B584" s="28"/>
      <c r="C584" s="28" t="s">
        <v>182</v>
      </c>
      <c r="D584" s="28"/>
      <c r="E584" s="58" t="s">
        <v>183</v>
      </c>
      <c r="F584" s="24">
        <f>F585</f>
        <v>20.399999999999999</v>
      </c>
    </row>
    <row r="585" spans="1:6" ht="39.6" x14ac:dyDescent="0.25">
      <c r="A585" s="28"/>
      <c r="B585" s="28"/>
      <c r="C585" s="28"/>
      <c r="D585" s="59" t="s">
        <v>6</v>
      </c>
      <c r="E585" s="56" t="s">
        <v>177</v>
      </c>
      <c r="F585" s="31">
        <v>20.399999999999999</v>
      </c>
    </row>
    <row r="586" spans="1:6" x14ac:dyDescent="0.25">
      <c r="A586" s="28"/>
      <c r="B586" s="28"/>
      <c r="C586" s="28" t="s">
        <v>184</v>
      </c>
      <c r="D586" s="28"/>
      <c r="E586" s="32" t="s">
        <v>185</v>
      </c>
      <c r="F586" s="24">
        <f>F587+F588</f>
        <v>1410.1999999999998</v>
      </c>
    </row>
    <row r="587" spans="1:6" ht="39.6" x14ac:dyDescent="0.25">
      <c r="A587" s="28"/>
      <c r="B587" s="28"/>
      <c r="C587" s="28"/>
      <c r="D587" s="59" t="s">
        <v>6</v>
      </c>
      <c r="E587" s="56" t="s">
        <v>177</v>
      </c>
      <c r="F587" s="31">
        <v>1274.0999999999999</v>
      </c>
    </row>
    <row r="588" spans="1:6" x14ac:dyDescent="0.25">
      <c r="A588" s="28"/>
      <c r="B588" s="28"/>
      <c r="C588" s="28"/>
      <c r="D588" s="59" t="s">
        <v>186</v>
      </c>
      <c r="E588" s="56" t="s">
        <v>187</v>
      </c>
      <c r="F588" s="31">
        <v>136.1</v>
      </c>
    </row>
    <row r="589" spans="1:6" ht="26.4" x14ac:dyDescent="0.25">
      <c r="A589" s="29" t="s">
        <v>15</v>
      </c>
      <c r="B589" s="28"/>
      <c r="C589" s="28"/>
      <c r="D589" s="28"/>
      <c r="E589" s="48" t="s">
        <v>674</v>
      </c>
      <c r="F589" s="27">
        <f>F590+F597+F613</f>
        <v>81803.804000000004</v>
      </c>
    </row>
    <row r="590" spans="1:6" s="64" customFormat="1" x14ac:dyDescent="0.25">
      <c r="A590" s="51"/>
      <c r="B590" s="61" t="s">
        <v>324</v>
      </c>
      <c r="C590" s="62"/>
      <c r="D590" s="59"/>
      <c r="E590" s="23" t="s">
        <v>325</v>
      </c>
      <c r="F590" s="78">
        <f t="shared" ref="F590:F595" si="5">F591</f>
        <v>1776.778</v>
      </c>
    </row>
    <row r="591" spans="1:6" x14ac:dyDescent="0.25">
      <c r="A591" s="28"/>
      <c r="B591" s="28" t="s">
        <v>335</v>
      </c>
      <c r="C591" s="28"/>
      <c r="D591" s="28"/>
      <c r="E591" s="26" t="s">
        <v>336</v>
      </c>
      <c r="F591" s="24">
        <f t="shared" si="5"/>
        <v>1776.778</v>
      </c>
    </row>
    <row r="592" spans="1:6" ht="28.5" customHeight="1" x14ac:dyDescent="0.25">
      <c r="A592" s="28"/>
      <c r="B592" s="28"/>
      <c r="C592" s="29" t="s">
        <v>328</v>
      </c>
      <c r="D592" s="29"/>
      <c r="E592" s="30" t="s">
        <v>329</v>
      </c>
      <c r="F592" s="24">
        <f t="shared" si="5"/>
        <v>1776.778</v>
      </c>
    </row>
    <row r="593" spans="1:6" ht="29.25" customHeight="1" x14ac:dyDescent="0.25">
      <c r="A593" s="28"/>
      <c r="B593" s="28"/>
      <c r="C593" s="28" t="s">
        <v>337</v>
      </c>
      <c r="D593" s="28"/>
      <c r="E593" s="32" t="s">
        <v>338</v>
      </c>
      <c r="F593" s="24">
        <f t="shared" si="5"/>
        <v>1776.778</v>
      </c>
    </row>
    <row r="594" spans="1:6" ht="26.4" x14ac:dyDescent="0.25">
      <c r="A594" s="28"/>
      <c r="B594" s="28"/>
      <c r="C594" s="28" t="s">
        <v>339</v>
      </c>
      <c r="D594" s="28"/>
      <c r="E594" s="32" t="s">
        <v>340</v>
      </c>
      <c r="F594" s="24">
        <f t="shared" si="5"/>
        <v>1776.778</v>
      </c>
    </row>
    <row r="595" spans="1:6" x14ac:dyDescent="0.25">
      <c r="A595" s="28"/>
      <c r="B595" s="28"/>
      <c r="C595" s="105" t="s">
        <v>342</v>
      </c>
      <c r="D595" s="105"/>
      <c r="E595" s="32" t="s">
        <v>778</v>
      </c>
      <c r="F595" s="24">
        <f t="shared" si="5"/>
        <v>1776.778</v>
      </c>
    </row>
    <row r="596" spans="1:6" x14ac:dyDescent="0.25">
      <c r="A596" s="28"/>
      <c r="B596" s="28"/>
      <c r="C596" s="104"/>
      <c r="D596" s="105" t="s">
        <v>186</v>
      </c>
      <c r="E596" s="106" t="s">
        <v>187</v>
      </c>
      <c r="F596" s="31">
        <v>1776.778</v>
      </c>
    </row>
    <row r="597" spans="1:6" s="64" customFormat="1" x14ac:dyDescent="0.25">
      <c r="A597" s="66"/>
      <c r="B597" s="61" t="s">
        <v>347</v>
      </c>
      <c r="C597" s="62"/>
      <c r="D597" s="59"/>
      <c r="E597" s="56" t="s">
        <v>348</v>
      </c>
      <c r="F597" s="63">
        <f>F598</f>
        <v>20084.175999999999</v>
      </c>
    </row>
    <row r="598" spans="1:6" x14ac:dyDescent="0.25">
      <c r="A598" s="28"/>
      <c r="B598" s="28" t="s">
        <v>367</v>
      </c>
      <c r="C598" s="28"/>
      <c r="D598" s="28"/>
      <c r="E598" s="56" t="s">
        <v>368</v>
      </c>
      <c r="F598" s="24">
        <f>F599</f>
        <v>20084.175999999999</v>
      </c>
    </row>
    <row r="599" spans="1:6" ht="26.4" x14ac:dyDescent="0.25">
      <c r="A599" s="28"/>
      <c r="B599" s="28"/>
      <c r="C599" s="29" t="s">
        <v>204</v>
      </c>
      <c r="D599" s="29"/>
      <c r="E599" s="30" t="s">
        <v>205</v>
      </c>
      <c r="F599" s="24">
        <f>F600+F606</f>
        <v>20084.175999999999</v>
      </c>
    </row>
    <row r="600" spans="1:6" ht="26.4" x14ac:dyDescent="0.25">
      <c r="A600" s="28"/>
      <c r="B600" s="28"/>
      <c r="C600" s="28" t="s">
        <v>369</v>
      </c>
      <c r="D600" s="28"/>
      <c r="E600" s="32" t="s">
        <v>370</v>
      </c>
      <c r="F600" s="24">
        <f>F601</f>
        <v>15813.376</v>
      </c>
    </row>
    <row r="601" spans="1:6" x14ac:dyDescent="0.25">
      <c r="A601" s="28"/>
      <c r="B601" s="28"/>
      <c r="C601" s="28" t="s">
        <v>371</v>
      </c>
      <c r="D601" s="28"/>
      <c r="E601" s="32" t="s">
        <v>372</v>
      </c>
      <c r="F601" s="24">
        <f>F602+F604</f>
        <v>15813.376</v>
      </c>
    </row>
    <row r="602" spans="1:6" x14ac:dyDescent="0.25">
      <c r="A602" s="28"/>
      <c r="B602" s="28"/>
      <c r="C602" s="28" t="s">
        <v>373</v>
      </c>
      <c r="D602" s="28"/>
      <c r="E602" s="32" t="s">
        <v>374</v>
      </c>
      <c r="F602" s="24">
        <f>F603</f>
        <v>30</v>
      </c>
    </row>
    <row r="603" spans="1:6" x14ac:dyDescent="0.25">
      <c r="A603" s="28"/>
      <c r="B603" s="28"/>
      <c r="C603" s="28"/>
      <c r="D603" s="59" t="s">
        <v>186</v>
      </c>
      <c r="E603" s="56" t="s">
        <v>187</v>
      </c>
      <c r="F603" s="31">
        <v>30</v>
      </c>
    </row>
    <row r="604" spans="1:6" ht="27" customHeight="1" x14ac:dyDescent="0.25">
      <c r="A604" s="28"/>
      <c r="B604" s="28"/>
      <c r="C604" s="28" t="s">
        <v>375</v>
      </c>
      <c r="D604" s="28"/>
      <c r="E604" s="32" t="s">
        <v>376</v>
      </c>
      <c r="F604" s="24">
        <f>F605</f>
        <v>15783.376</v>
      </c>
    </row>
    <row r="605" spans="1:6" x14ac:dyDescent="0.25">
      <c r="A605" s="28"/>
      <c r="B605" s="28"/>
      <c r="C605" s="28"/>
      <c r="D605" s="59" t="s">
        <v>186</v>
      </c>
      <c r="E605" s="56" t="s">
        <v>187</v>
      </c>
      <c r="F605" s="31">
        <v>15783.376</v>
      </c>
    </row>
    <row r="606" spans="1:6" ht="26.4" x14ac:dyDescent="0.25">
      <c r="A606" s="28"/>
      <c r="B606" s="28"/>
      <c r="C606" s="28" t="s">
        <v>377</v>
      </c>
      <c r="D606" s="28"/>
      <c r="E606" s="32" t="s">
        <v>378</v>
      </c>
      <c r="F606" s="24">
        <f>F610+F607</f>
        <v>4270.8</v>
      </c>
    </row>
    <row r="607" spans="1:6" ht="26.4" x14ac:dyDescent="0.25">
      <c r="A607" s="28"/>
      <c r="B607" s="28"/>
      <c r="C607" s="28" t="s">
        <v>379</v>
      </c>
      <c r="D607" s="28"/>
      <c r="E607" s="32" t="s">
        <v>380</v>
      </c>
      <c r="F607" s="24">
        <f>F608</f>
        <v>3944.5</v>
      </c>
    </row>
    <row r="608" spans="1:6" x14ac:dyDescent="0.25">
      <c r="A608" s="28"/>
      <c r="B608" s="28"/>
      <c r="C608" s="28" t="s">
        <v>743</v>
      </c>
      <c r="D608" s="28"/>
      <c r="E608" s="23" t="s">
        <v>374</v>
      </c>
      <c r="F608" s="24">
        <f>F609</f>
        <v>3944.5</v>
      </c>
    </row>
    <row r="609" spans="1:6" x14ac:dyDescent="0.25">
      <c r="A609" s="28"/>
      <c r="B609" s="28"/>
      <c r="C609" s="28"/>
      <c r="D609" s="28" t="s">
        <v>186</v>
      </c>
      <c r="E609" s="23" t="s">
        <v>187</v>
      </c>
      <c r="F609" s="31">
        <v>3944.5</v>
      </c>
    </row>
    <row r="610" spans="1:6" ht="26.4" x14ac:dyDescent="0.25">
      <c r="A610" s="28"/>
      <c r="B610" s="28"/>
      <c r="C610" s="28" t="s">
        <v>383</v>
      </c>
      <c r="D610" s="28"/>
      <c r="E610" s="32" t="s">
        <v>384</v>
      </c>
      <c r="F610" s="24">
        <f>F611</f>
        <v>326.3</v>
      </c>
    </row>
    <row r="611" spans="1:6" ht="26.4" x14ac:dyDescent="0.25">
      <c r="A611" s="28"/>
      <c r="B611" s="28"/>
      <c r="C611" s="28" t="s">
        <v>385</v>
      </c>
      <c r="D611" s="28"/>
      <c r="E611" s="32" t="s">
        <v>386</v>
      </c>
      <c r="F611" s="24">
        <f>F612</f>
        <v>326.3</v>
      </c>
    </row>
    <row r="612" spans="1:6" x14ac:dyDescent="0.25">
      <c r="A612" s="28"/>
      <c r="B612" s="28"/>
      <c r="C612" s="28"/>
      <c r="D612" s="59" t="s">
        <v>186</v>
      </c>
      <c r="E612" s="56" t="s">
        <v>187</v>
      </c>
      <c r="F612" s="31">
        <v>326.3</v>
      </c>
    </row>
    <row r="613" spans="1:6" s="64" customFormat="1" x14ac:dyDescent="0.25">
      <c r="A613" s="51"/>
      <c r="B613" s="61" t="s">
        <v>403</v>
      </c>
      <c r="C613" s="61"/>
      <c r="D613" s="59"/>
      <c r="E613" s="56" t="s">
        <v>404</v>
      </c>
      <c r="F613" s="63">
        <f>F614+F625+F645+F685</f>
        <v>59942.850000000006</v>
      </c>
    </row>
    <row r="614" spans="1:6" x14ac:dyDescent="0.25">
      <c r="A614" s="28"/>
      <c r="B614" s="28" t="s">
        <v>405</v>
      </c>
      <c r="C614" s="28"/>
      <c r="D614" s="28"/>
      <c r="E614" s="56" t="s">
        <v>406</v>
      </c>
      <c r="F614" s="24">
        <f>F615</f>
        <v>1369.384</v>
      </c>
    </row>
    <row r="615" spans="1:6" ht="26.4" x14ac:dyDescent="0.25">
      <c r="A615" s="28"/>
      <c r="B615" s="28"/>
      <c r="C615" s="29" t="s">
        <v>349</v>
      </c>
      <c r="D615" s="29"/>
      <c r="E615" s="30" t="s">
        <v>350</v>
      </c>
      <c r="F615" s="24">
        <f>F616</f>
        <v>1369.384</v>
      </c>
    </row>
    <row r="616" spans="1:6" x14ac:dyDescent="0.25">
      <c r="A616" s="28"/>
      <c r="B616" s="28"/>
      <c r="C616" s="28" t="s">
        <v>407</v>
      </c>
      <c r="D616" s="28"/>
      <c r="E616" s="32" t="s">
        <v>408</v>
      </c>
      <c r="F616" s="24">
        <f>F620+F617</f>
        <v>1369.384</v>
      </c>
    </row>
    <row r="617" spans="1:6" x14ac:dyDescent="0.25">
      <c r="A617" s="28"/>
      <c r="B617" s="28"/>
      <c r="C617" s="104" t="s">
        <v>686</v>
      </c>
      <c r="D617" s="105"/>
      <c r="E617" s="106" t="s">
        <v>684</v>
      </c>
      <c r="F617" s="24">
        <f>F618</f>
        <v>460.28399999999999</v>
      </c>
    </row>
    <row r="618" spans="1:6" x14ac:dyDescent="0.25">
      <c r="A618" s="28"/>
      <c r="B618" s="28"/>
      <c r="C618" s="104" t="s">
        <v>687</v>
      </c>
      <c r="D618" s="105"/>
      <c r="E618" s="106" t="s">
        <v>685</v>
      </c>
      <c r="F618" s="24">
        <f>F619</f>
        <v>460.28399999999999</v>
      </c>
    </row>
    <row r="619" spans="1:6" x14ac:dyDescent="0.25">
      <c r="A619" s="28"/>
      <c r="B619" s="28"/>
      <c r="C619" s="104"/>
      <c r="D619" s="105" t="s">
        <v>186</v>
      </c>
      <c r="E619" s="106" t="s">
        <v>187</v>
      </c>
      <c r="F619" s="31">
        <v>460.28399999999999</v>
      </c>
    </row>
    <row r="620" spans="1:6" ht="26.4" x14ac:dyDescent="0.25">
      <c r="A620" s="28"/>
      <c r="B620" s="28"/>
      <c r="C620" s="28" t="s">
        <v>409</v>
      </c>
      <c r="D620" s="28"/>
      <c r="E620" s="32" t="s">
        <v>410</v>
      </c>
      <c r="F620" s="24">
        <f>F621+F623</f>
        <v>909.09999999999991</v>
      </c>
    </row>
    <row r="621" spans="1:6" ht="26.4" x14ac:dyDescent="0.25">
      <c r="A621" s="28"/>
      <c r="B621" s="28"/>
      <c r="C621" s="28" t="s">
        <v>411</v>
      </c>
      <c r="D621" s="28"/>
      <c r="E621" s="32" t="s">
        <v>412</v>
      </c>
      <c r="F621" s="24">
        <f>F622</f>
        <v>529.9</v>
      </c>
    </row>
    <row r="622" spans="1:6" x14ac:dyDescent="0.25">
      <c r="A622" s="28"/>
      <c r="B622" s="28"/>
      <c r="C622" s="28"/>
      <c r="D622" s="59" t="s">
        <v>186</v>
      </c>
      <c r="E622" s="56" t="s">
        <v>187</v>
      </c>
      <c r="F622" s="31">
        <v>529.9</v>
      </c>
    </row>
    <row r="623" spans="1:6" ht="26.4" x14ac:dyDescent="0.25">
      <c r="A623" s="28"/>
      <c r="B623" s="28"/>
      <c r="C623" s="28" t="s">
        <v>413</v>
      </c>
      <c r="D623" s="28"/>
      <c r="E623" s="32" t="s">
        <v>414</v>
      </c>
      <c r="F623" s="24">
        <f>F624</f>
        <v>379.2</v>
      </c>
    </row>
    <row r="624" spans="1:6" x14ac:dyDescent="0.25">
      <c r="A624" s="28"/>
      <c r="B624" s="28"/>
      <c r="C624" s="28"/>
      <c r="D624" s="59" t="s">
        <v>186</v>
      </c>
      <c r="E624" s="56" t="s">
        <v>187</v>
      </c>
      <c r="F624" s="31">
        <v>379.2</v>
      </c>
    </row>
    <row r="625" spans="1:6" x14ac:dyDescent="0.25">
      <c r="A625" s="28"/>
      <c r="B625" s="28" t="s">
        <v>421</v>
      </c>
      <c r="C625" s="28"/>
      <c r="D625" s="28"/>
      <c r="E625" s="56" t="s">
        <v>422</v>
      </c>
      <c r="F625" s="24">
        <f>F626+F640</f>
        <v>14007.300000000001</v>
      </c>
    </row>
    <row r="626" spans="1:6" ht="26.4" x14ac:dyDescent="0.25">
      <c r="A626" s="28"/>
      <c r="B626" s="28"/>
      <c r="C626" s="29" t="s">
        <v>349</v>
      </c>
      <c r="D626" s="29"/>
      <c r="E626" s="30" t="s">
        <v>350</v>
      </c>
      <c r="F626" s="24">
        <f>F627</f>
        <v>12773.400000000001</v>
      </c>
    </row>
    <row r="627" spans="1:6" x14ac:dyDescent="0.25">
      <c r="A627" s="28"/>
      <c r="B627" s="28"/>
      <c r="C627" s="28" t="s">
        <v>423</v>
      </c>
      <c r="D627" s="28"/>
      <c r="E627" s="32" t="s">
        <v>424</v>
      </c>
      <c r="F627" s="24">
        <f>F628</f>
        <v>12773.400000000001</v>
      </c>
    </row>
    <row r="628" spans="1:6" ht="26.4" x14ac:dyDescent="0.25">
      <c r="A628" s="28"/>
      <c r="B628" s="28"/>
      <c r="C628" s="28" t="s">
        <v>425</v>
      </c>
      <c r="D628" s="28"/>
      <c r="E628" s="32" t="s">
        <v>426</v>
      </c>
      <c r="F628" s="24">
        <f>F629+F631+F633+F638+F635</f>
        <v>12773.400000000001</v>
      </c>
    </row>
    <row r="629" spans="1:6" x14ac:dyDescent="0.25">
      <c r="A629" s="28"/>
      <c r="B629" s="28"/>
      <c r="C629" s="28" t="s">
        <v>427</v>
      </c>
      <c r="D629" s="28"/>
      <c r="E629" s="32" t="s">
        <v>428</v>
      </c>
      <c r="F629" s="24">
        <f>F630</f>
        <v>124.7</v>
      </c>
    </row>
    <row r="630" spans="1:6" x14ac:dyDescent="0.25">
      <c r="A630" s="28"/>
      <c r="B630" s="28"/>
      <c r="C630" s="28"/>
      <c r="D630" s="59" t="s">
        <v>186</v>
      </c>
      <c r="E630" s="56" t="s">
        <v>187</v>
      </c>
      <c r="F630" s="31">
        <v>124.7</v>
      </c>
    </row>
    <row r="631" spans="1:6" x14ac:dyDescent="0.25">
      <c r="A631" s="28"/>
      <c r="B631" s="28"/>
      <c r="C631" s="28" t="s">
        <v>429</v>
      </c>
      <c r="D631" s="28"/>
      <c r="E631" s="32" t="s">
        <v>430</v>
      </c>
      <c r="F631" s="24">
        <f>F632</f>
        <v>455.9</v>
      </c>
    </row>
    <row r="632" spans="1:6" x14ac:dyDescent="0.25">
      <c r="A632" s="28"/>
      <c r="B632" s="28"/>
      <c r="C632" s="28"/>
      <c r="D632" s="59" t="s">
        <v>186</v>
      </c>
      <c r="E632" s="56" t="s">
        <v>187</v>
      </c>
      <c r="F632" s="31">
        <v>455.9</v>
      </c>
    </row>
    <row r="633" spans="1:6" x14ac:dyDescent="0.25">
      <c r="A633" s="28"/>
      <c r="B633" s="28"/>
      <c r="C633" s="28" t="s">
        <v>431</v>
      </c>
      <c r="D633" s="28"/>
      <c r="E633" s="32" t="s">
        <v>432</v>
      </c>
      <c r="F633" s="24">
        <f>F634</f>
        <v>72.400000000000006</v>
      </c>
    </row>
    <row r="634" spans="1:6" x14ac:dyDescent="0.25">
      <c r="A634" s="28"/>
      <c r="B634" s="28"/>
      <c r="C634" s="28"/>
      <c r="D634" s="59" t="s">
        <v>186</v>
      </c>
      <c r="E634" s="56" t="s">
        <v>187</v>
      </c>
      <c r="F634" s="31">
        <v>72.400000000000006</v>
      </c>
    </row>
    <row r="635" spans="1:6" x14ac:dyDescent="0.25">
      <c r="A635" s="28"/>
      <c r="B635" s="28"/>
      <c r="C635" s="28" t="s">
        <v>750</v>
      </c>
      <c r="D635" s="28"/>
      <c r="E635" s="23" t="s">
        <v>436</v>
      </c>
      <c r="F635" s="31">
        <f>F636+F637</f>
        <v>6115.3</v>
      </c>
    </row>
    <row r="636" spans="1:6" x14ac:dyDescent="0.25">
      <c r="A636" s="28"/>
      <c r="B636" s="28"/>
      <c r="C636" s="28"/>
      <c r="D636" s="28" t="s">
        <v>186</v>
      </c>
      <c r="E636" s="23" t="s">
        <v>187</v>
      </c>
      <c r="F636" s="31">
        <v>1435.5</v>
      </c>
    </row>
    <row r="637" spans="1:6" x14ac:dyDescent="0.25">
      <c r="A637" s="28"/>
      <c r="B637" s="28"/>
      <c r="C637" s="28"/>
      <c r="D637" s="28" t="s">
        <v>419</v>
      </c>
      <c r="E637" s="32" t="s">
        <v>420</v>
      </c>
      <c r="F637" s="31">
        <v>4679.8</v>
      </c>
    </row>
    <row r="638" spans="1:6" ht="26.4" x14ac:dyDescent="0.25">
      <c r="A638" s="28"/>
      <c r="B638" s="28"/>
      <c r="C638" s="28" t="s">
        <v>434</v>
      </c>
      <c r="D638" s="28"/>
      <c r="E638" s="32" t="s">
        <v>435</v>
      </c>
      <c r="F638" s="24">
        <f>F639</f>
        <v>6005.1</v>
      </c>
    </row>
    <row r="639" spans="1:6" x14ac:dyDescent="0.25">
      <c r="A639" s="28"/>
      <c r="B639" s="28"/>
      <c r="C639" s="28"/>
      <c r="D639" s="59" t="s">
        <v>186</v>
      </c>
      <c r="E639" s="56" t="s">
        <v>187</v>
      </c>
      <c r="F639" s="31">
        <v>6005.1</v>
      </c>
    </row>
    <row r="640" spans="1:6" ht="26.4" x14ac:dyDescent="0.25">
      <c r="A640" s="28"/>
      <c r="B640" s="28"/>
      <c r="C640" s="109" t="s">
        <v>218</v>
      </c>
      <c r="D640" s="110"/>
      <c r="E640" s="111" t="s">
        <v>219</v>
      </c>
      <c r="F640" s="24">
        <f>F641</f>
        <v>1233.9000000000001</v>
      </c>
    </row>
    <row r="641" spans="1:6" ht="26.4" x14ac:dyDescent="0.25">
      <c r="A641" s="28"/>
      <c r="B641" s="28"/>
      <c r="C641" s="112" t="s">
        <v>274</v>
      </c>
      <c r="D641" s="110"/>
      <c r="E641" s="113" t="s">
        <v>688</v>
      </c>
      <c r="F641" s="24">
        <f>F642</f>
        <v>1233.9000000000001</v>
      </c>
    </row>
    <row r="642" spans="1:6" ht="26.4" x14ac:dyDescent="0.25">
      <c r="A642" s="28"/>
      <c r="B642" s="28"/>
      <c r="C642" s="112" t="s">
        <v>276</v>
      </c>
      <c r="D642" s="101"/>
      <c r="E642" s="102" t="s">
        <v>277</v>
      </c>
      <c r="F642" s="24">
        <f>F643</f>
        <v>1233.9000000000001</v>
      </c>
    </row>
    <row r="643" spans="1:6" x14ac:dyDescent="0.25">
      <c r="A643" s="28"/>
      <c r="B643" s="28"/>
      <c r="C643" s="112" t="s">
        <v>278</v>
      </c>
      <c r="D643" s="110"/>
      <c r="E643" s="102" t="s">
        <v>279</v>
      </c>
      <c r="F643" s="24">
        <f>F644</f>
        <v>1233.9000000000001</v>
      </c>
    </row>
    <row r="644" spans="1:6" x14ac:dyDescent="0.25">
      <c r="A644" s="28"/>
      <c r="B644" s="28"/>
      <c r="C644" s="112"/>
      <c r="D644" s="101" t="s">
        <v>186</v>
      </c>
      <c r="E644" s="102" t="s">
        <v>187</v>
      </c>
      <c r="F644" s="31">
        <v>1233.9000000000001</v>
      </c>
    </row>
    <row r="645" spans="1:6" x14ac:dyDescent="0.25">
      <c r="A645" s="28"/>
      <c r="B645" s="28" t="s">
        <v>437</v>
      </c>
      <c r="C645" s="28"/>
      <c r="D645" s="28"/>
      <c r="E645" s="56" t="s">
        <v>438</v>
      </c>
      <c r="F645" s="24">
        <f>F646+F667+F672</f>
        <v>31927.466</v>
      </c>
    </row>
    <row r="646" spans="1:6" ht="26.4" x14ac:dyDescent="0.25">
      <c r="A646" s="28"/>
      <c r="B646" s="28"/>
      <c r="C646" s="29" t="s">
        <v>349</v>
      </c>
      <c r="D646" s="29"/>
      <c r="E646" s="30" t="s">
        <v>350</v>
      </c>
      <c r="F646" s="24">
        <f>F647</f>
        <v>14155.665999999999</v>
      </c>
    </row>
    <row r="647" spans="1:6" ht="15.75" customHeight="1" x14ac:dyDescent="0.25">
      <c r="A647" s="28"/>
      <c r="B647" s="28"/>
      <c r="C647" s="28" t="s">
        <v>351</v>
      </c>
      <c r="D647" s="28"/>
      <c r="E647" s="32" t="s">
        <v>352</v>
      </c>
      <c r="F647" s="24">
        <f>F648+F651+F662+F657+F654</f>
        <v>14155.665999999999</v>
      </c>
    </row>
    <row r="648" spans="1:6" x14ac:dyDescent="0.25">
      <c r="A648" s="28"/>
      <c r="B648" s="28"/>
      <c r="C648" s="28" t="s">
        <v>439</v>
      </c>
      <c r="D648" s="28"/>
      <c r="E648" s="32" t="s">
        <v>440</v>
      </c>
      <c r="F648" s="24">
        <f>F649</f>
        <v>7932.6</v>
      </c>
    </row>
    <row r="649" spans="1:6" x14ac:dyDescent="0.25">
      <c r="A649" s="28"/>
      <c r="B649" s="28"/>
      <c r="C649" s="28" t="s">
        <v>441</v>
      </c>
      <c r="D649" s="28"/>
      <c r="E649" s="32" t="s">
        <v>442</v>
      </c>
      <c r="F649" s="24">
        <f>F650</f>
        <v>7932.6</v>
      </c>
    </row>
    <row r="650" spans="1:6" x14ac:dyDescent="0.25">
      <c r="A650" s="28"/>
      <c r="B650" s="28"/>
      <c r="C650" s="28"/>
      <c r="D650" s="59" t="s">
        <v>186</v>
      </c>
      <c r="E650" s="56" t="s">
        <v>187</v>
      </c>
      <c r="F650" s="31">
        <v>7932.6</v>
      </c>
    </row>
    <row r="651" spans="1:6" x14ac:dyDescent="0.25">
      <c r="A651" s="28"/>
      <c r="B651" s="28"/>
      <c r="C651" s="28" t="s">
        <v>443</v>
      </c>
      <c r="D651" s="28"/>
      <c r="E651" s="32" t="s">
        <v>444</v>
      </c>
      <c r="F651" s="24">
        <f>F652</f>
        <v>871.8</v>
      </c>
    </row>
    <row r="652" spans="1:6" x14ac:dyDescent="0.25">
      <c r="A652" s="28"/>
      <c r="B652" s="28"/>
      <c r="C652" s="28" t="s">
        <v>445</v>
      </c>
      <c r="D652" s="28"/>
      <c r="E652" s="32" t="s">
        <v>446</v>
      </c>
      <c r="F652" s="24">
        <f>F653</f>
        <v>871.8</v>
      </c>
    </row>
    <row r="653" spans="1:6" x14ac:dyDescent="0.25">
      <c r="A653" s="28"/>
      <c r="B653" s="28"/>
      <c r="C653" s="28"/>
      <c r="D653" s="28" t="s">
        <v>186</v>
      </c>
      <c r="E653" s="23" t="s">
        <v>187</v>
      </c>
      <c r="F653" s="31">
        <v>871.8</v>
      </c>
    </row>
    <row r="654" spans="1:6" x14ac:dyDescent="0.25">
      <c r="A654" s="28"/>
      <c r="B654" s="28"/>
      <c r="C654" s="28" t="s">
        <v>447</v>
      </c>
      <c r="D654" s="28"/>
      <c r="E654" s="32" t="s">
        <v>448</v>
      </c>
      <c r="F654" s="31">
        <f>F655</f>
        <v>580.36599999999999</v>
      </c>
    </row>
    <row r="655" spans="1:6" x14ac:dyDescent="0.25">
      <c r="A655" s="28"/>
      <c r="B655" s="28"/>
      <c r="C655" s="28" t="s">
        <v>449</v>
      </c>
      <c r="D655" s="28"/>
      <c r="E655" s="32" t="s">
        <v>450</v>
      </c>
      <c r="F655" s="31">
        <f>F656</f>
        <v>580.36599999999999</v>
      </c>
    </row>
    <row r="656" spans="1:6" x14ac:dyDescent="0.25">
      <c r="A656" s="28"/>
      <c r="B656" s="28"/>
      <c r="C656" s="28"/>
      <c r="D656" s="28" t="s">
        <v>186</v>
      </c>
      <c r="E656" s="23" t="s">
        <v>187</v>
      </c>
      <c r="F656" s="31">
        <v>580.36599999999999</v>
      </c>
    </row>
    <row r="657" spans="1:6" ht="26.4" x14ac:dyDescent="0.25">
      <c r="A657" s="28"/>
      <c r="B657" s="28"/>
      <c r="C657" s="28" t="s">
        <v>451</v>
      </c>
      <c r="D657" s="28"/>
      <c r="E657" s="32" t="s">
        <v>452</v>
      </c>
      <c r="F657" s="31">
        <f>F658+F660</f>
        <v>3208.5</v>
      </c>
    </row>
    <row r="658" spans="1:6" x14ac:dyDescent="0.25">
      <c r="A658" s="28"/>
      <c r="B658" s="28"/>
      <c r="C658" s="28" t="s">
        <v>453</v>
      </c>
      <c r="D658" s="28"/>
      <c r="E658" s="32" t="s">
        <v>454</v>
      </c>
      <c r="F658" s="31">
        <f>F659</f>
        <v>3029.7</v>
      </c>
    </row>
    <row r="659" spans="1:6" x14ac:dyDescent="0.25">
      <c r="A659" s="28"/>
      <c r="B659" s="28"/>
      <c r="C659" s="28"/>
      <c r="D659" s="28" t="s">
        <v>186</v>
      </c>
      <c r="E659" s="23" t="s">
        <v>187</v>
      </c>
      <c r="F659" s="31">
        <v>3029.7</v>
      </c>
    </row>
    <row r="660" spans="1:6" ht="26.4" x14ac:dyDescent="0.25">
      <c r="A660" s="28"/>
      <c r="B660" s="28"/>
      <c r="C660" s="28" t="s">
        <v>455</v>
      </c>
      <c r="D660" s="28"/>
      <c r="E660" s="32" t="s">
        <v>456</v>
      </c>
      <c r="F660" s="24">
        <f>F661</f>
        <v>178.8</v>
      </c>
    </row>
    <row r="661" spans="1:6" x14ac:dyDescent="0.25">
      <c r="A661" s="28"/>
      <c r="B661" s="28"/>
      <c r="C661" s="28"/>
      <c r="D661" s="59" t="s">
        <v>186</v>
      </c>
      <c r="E661" s="56" t="s">
        <v>187</v>
      </c>
      <c r="F661" s="31">
        <v>178.8</v>
      </c>
    </row>
    <row r="662" spans="1:6" ht="26.4" x14ac:dyDescent="0.25">
      <c r="A662" s="28"/>
      <c r="B662" s="28"/>
      <c r="C662" s="28" t="s">
        <v>353</v>
      </c>
      <c r="D662" s="28"/>
      <c r="E662" s="32" t="s">
        <v>354</v>
      </c>
      <c r="F662" s="24">
        <f>F663+F665</f>
        <v>1562.4</v>
      </c>
    </row>
    <row r="663" spans="1:6" x14ac:dyDescent="0.25">
      <c r="A663" s="28"/>
      <c r="B663" s="28"/>
      <c r="C663" s="28" t="s">
        <v>457</v>
      </c>
      <c r="D663" s="28"/>
      <c r="E663" s="32" t="s">
        <v>458</v>
      </c>
      <c r="F663" s="24">
        <f>F664</f>
        <v>149.4</v>
      </c>
    </row>
    <row r="664" spans="1:6" x14ac:dyDescent="0.25">
      <c r="A664" s="28"/>
      <c r="B664" s="28"/>
      <c r="C664" s="28"/>
      <c r="D664" s="59" t="s">
        <v>186</v>
      </c>
      <c r="E664" s="56" t="s">
        <v>187</v>
      </c>
      <c r="F664" s="31">
        <v>149.4</v>
      </c>
    </row>
    <row r="665" spans="1:6" x14ac:dyDescent="0.25">
      <c r="A665" s="28"/>
      <c r="B665" s="28"/>
      <c r="C665" s="28" t="s">
        <v>751</v>
      </c>
      <c r="D665" s="28"/>
      <c r="E665" s="32" t="s">
        <v>752</v>
      </c>
      <c r="F665" s="24">
        <f>F666</f>
        <v>1413</v>
      </c>
    </row>
    <row r="666" spans="1:6" x14ac:dyDescent="0.25">
      <c r="A666" s="28"/>
      <c r="B666" s="28"/>
      <c r="C666" s="28"/>
      <c r="D666" s="59" t="s">
        <v>186</v>
      </c>
      <c r="E666" s="56" t="s">
        <v>187</v>
      </c>
      <c r="F666" s="31">
        <v>1413</v>
      </c>
    </row>
    <row r="667" spans="1:6" ht="26.4" x14ac:dyDescent="0.25">
      <c r="A667" s="28"/>
      <c r="B667" s="28"/>
      <c r="C667" s="29" t="s">
        <v>288</v>
      </c>
      <c r="D667" s="29"/>
      <c r="E667" s="30" t="s">
        <v>289</v>
      </c>
      <c r="F667" s="24">
        <f>F668</f>
        <v>2488.6999999999998</v>
      </c>
    </row>
    <row r="668" spans="1:6" x14ac:dyDescent="0.25">
      <c r="A668" s="28"/>
      <c r="B668" s="28"/>
      <c r="C668" s="28" t="s">
        <v>304</v>
      </c>
      <c r="D668" s="28"/>
      <c r="E668" s="32" t="s">
        <v>305</v>
      </c>
      <c r="F668" s="24">
        <f>F669</f>
        <v>2488.6999999999998</v>
      </c>
    </row>
    <row r="669" spans="1:6" x14ac:dyDescent="0.25">
      <c r="A669" s="28"/>
      <c r="B669" s="28"/>
      <c r="C669" s="28" t="s">
        <v>459</v>
      </c>
      <c r="D669" s="28"/>
      <c r="E669" s="32" t="s">
        <v>460</v>
      </c>
      <c r="F669" s="24">
        <f>F670</f>
        <v>2488.6999999999998</v>
      </c>
    </row>
    <row r="670" spans="1:6" ht="15" customHeight="1" x14ac:dyDescent="0.25">
      <c r="A670" s="28"/>
      <c r="B670" s="28"/>
      <c r="C670" s="28" t="s">
        <v>461</v>
      </c>
      <c r="D670" s="28"/>
      <c r="E670" s="32" t="s">
        <v>462</v>
      </c>
      <c r="F670" s="24">
        <f>F671</f>
        <v>2488.6999999999998</v>
      </c>
    </row>
    <row r="671" spans="1:6" x14ac:dyDescent="0.25">
      <c r="A671" s="28"/>
      <c r="B671" s="28"/>
      <c r="C671" s="28"/>
      <c r="D671" s="59" t="s">
        <v>186</v>
      </c>
      <c r="E671" s="56" t="s">
        <v>187</v>
      </c>
      <c r="F671" s="31">
        <v>2488.6999999999998</v>
      </c>
    </row>
    <row r="672" spans="1:6" ht="26.4" x14ac:dyDescent="0.25">
      <c r="A672" s="28"/>
      <c r="B672" s="28"/>
      <c r="C672" s="29" t="s">
        <v>401</v>
      </c>
      <c r="D672" s="29"/>
      <c r="E672" s="30" t="s">
        <v>402</v>
      </c>
      <c r="F672" s="24">
        <f>F673</f>
        <v>15283.1</v>
      </c>
    </row>
    <row r="673" spans="1:6" ht="26.4" x14ac:dyDescent="0.25">
      <c r="A673" s="28"/>
      <c r="B673" s="28"/>
      <c r="C673" s="28" t="s">
        <v>463</v>
      </c>
      <c r="D673" s="28"/>
      <c r="E673" s="32" t="s">
        <v>464</v>
      </c>
      <c r="F673" s="24">
        <f>F674+F682+F679</f>
        <v>15283.1</v>
      </c>
    </row>
    <row r="674" spans="1:6" ht="26.4" x14ac:dyDescent="0.25">
      <c r="A674" s="28"/>
      <c r="B674" s="28"/>
      <c r="C674" s="28" t="s">
        <v>465</v>
      </c>
      <c r="D674" s="28"/>
      <c r="E674" s="32" t="s">
        <v>466</v>
      </c>
      <c r="F674" s="24">
        <f>F677+F675</f>
        <v>6237.9</v>
      </c>
    </row>
    <row r="675" spans="1:6" x14ac:dyDescent="0.25">
      <c r="A675" s="28"/>
      <c r="B675" s="28"/>
      <c r="C675" s="28" t="s">
        <v>753</v>
      </c>
      <c r="D675" s="28"/>
      <c r="E675" s="32" t="s">
        <v>754</v>
      </c>
      <c r="F675" s="24">
        <f>F676</f>
        <v>3344.7</v>
      </c>
    </row>
    <row r="676" spans="1:6" x14ac:dyDescent="0.25">
      <c r="A676" s="28"/>
      <c r="B676" s="28"/>
      <c r="C676" s="28"/>
      <c r="D676" s="28" t="s">
        <v>186</v>
      </c>
      <c r="E676" s="23" t="s">
        <v>187</v>
      </c>
      <c r="F676" s="31">
        <v>3344.7</v>
      </c>
    </row>
    <row r="677" spans="1:6" ht="26.4" x14ac:dyDescent="0.25">
      <c r="A677" s="28"/>
      <c r="B677" s="28"/>
      <c r="C677" s="28" t="s">
        <v>467</v>
      </c>
      <c r="D677" s="28"/>
      <c r="E677" s="32" t="s">
        <v>468</v>
      </c>
      <c r="F677" s="24">
        <f>F678</f>
        <v>2893.2</v>
      </c>
    </row>
    <row r="678" spans="1:6" x14ac:dyDescent="0.25">
      <c r="A678" s="28"/>
      <c r="B678" s="28"/>
      <c r="C678" s="28"/>
      <c r="D678" s="59" t="s">
        <v>186</v>
      </c>
      <c r="E678" s="56" t="s">
        <v>187</v>
      </c>
      <c r="F678" s="31">
        <v>2893.2</v>
      </c>
    </row>
    <row r="679" spans="1:6" ht="26.4" x14ac:dyDescent="0.25">
      <c r="A679" s="28"/>
      <c r="B679" s="28"/>
      <c r="C679" s="104" t="s">
        <v>690</v>
      </c>
      <c r="D679" s="105"/>
      <c r="E679" s="108" t="s">
        <v>689</v>
      </c>
      <c r="F679" s="31">
        <f>F680</f>
        <v>784.5</v>
      </c>
    </row>
    <row r="680" spans="1:6" x14ac:dyDescent="0.25">
      <c r="A680" s="28"/>
      <c r="B680" s="28"/>
      <c r="C680" s="104" t="s">
        <v>691</v>
      </c>
      <c r="D680" s="105"/>
      <c r="E680" s="108" t="s">
        <v>396</v>
      </c>
      <c r="F680" s="31">
        <f>F681</f>
        <v>784.5</v>
      </c>
    </row>
    <row r="681" spans="1:6" x14ac:dyDescent="0.25">
      <c r="A681" s="28"/>
      <c r="B681" s="28"/>
      <c r="C681" s="103"/>
      <c r="D681" s="105" t="s">
        <v>186</v>
      </c>
      <c r="E681" s="106" t="s">
        <v>187</v>
      </c>
      <c r="F681" s="31">
        <v>784.5</v>
      </c>
    </row>
    <row r="682" spans="1:6" ht="15.75" customHeight="1" x14ac:dyDescent="0.25">
      <c r="A682" s="28"/>
      <c r="B682" s="28"/>
      <c r="C682" s="28" t="s">
        <v>469</v>
      </c>
      <c r="D682" s="28"/>
      <c r="E682" s="32" t="s">
        <v>470</v>
      </c>
      <c r="F682" s="24">
        <f>F683</f>
        <v>8260.7000000000007</v>
      </c>
    </row>
    <row r="683" spans="1:6" x14ac:dyDescent="0.25">
      <c r="A683" s="28"/>
      <c r="B683" s="28"/>
      <c r="C683" s="28" t="s">
        <v>471</v>
      </c>
      <c r="D683" s="28"/>
      <c r="E683" s="32" t="s">
        <v>472</v>
      </c>
      <c r="F683" s="24">
        <f>F684</f>
        <v>8260.7000000000007</v>
      </c>
    </row>
    <row r="684" spans="1:6" x14ac:dyDescent="0.25">
      <c r="A684" s="28"/>
      <c r="B684" s="28"/>
      <c r="C684" s="28"/>
      <c r="D684" s="59" t="s">
        <v>186</v>
      </c>
      <c r="E684" s="56" t="s">
        <v>187</v>
      </c>
      <c r="F684" s="31">
        <v>8260.7000000000007</v>
      </c>
    </row>
    <row r="685" spans="1:6" x14ac:dyDescent="0.25">
      <c r="A685" s="28"/>
      <c r="B685" s="28" t="s">
        <v>473</v>
      </c>
      <c r="C685" s="28"/>
      <c r="D685" s="28"/>
      <c r="E685" s="56" t="s">
        <v>474</v>
      </c>
      <c r="F685" s="24">
        <f>F686</f>
        <v>12638.7</v>
      </c>
    </row>
    <row r="686" spans="1:6" ht="26.4" x14ac:dyDescent="0.25">
      <c r="A686" s="28"/>
      <c r="B686" s="28"/>
      <c r="C686" s="29" t="s">
        <v>349</v>
      </c>
      <c r="D686" s="29"/>
      <c r="E686" s="30" t="s">
        <v>350</v>
      </c>
      <c r="F686" s="24">
        <f>F687</f>
        <v>12638.7</v>
      </c>
    </row>
    <row r="687" spans="1:6" x14ac:dyDescent="0.25">
      <c r="A687" s="28"/>
      <c r="B687" s="28"/>
      <c r="C687" s="28" t="s">
        <v>475</v>
      </c>
      <c r="D687" s="28"/>
      <c r="E687" s="32" t="s">
        <v>221</v>
      </c>
      <c r="F687" s="24">
        <f>F688</f>
        <v>12638.7</v>
      </c>
    </row>
    <row r="688" spans="1:6" x14ac:dyDescent="0.25">
      <c r="A688" s="28"/>
      <c r="B688" s="28"/>
      <c r="C688" s="28" t="s">
        <v>476</v>
      </c>
      <c r="D688" s="28"/>
      <c r="E688" s="32" t="s">
        <v>223</v>
      </c>
      <c r="F688" s="24">
        <f>F689+F692+F694</f>
        <v>12638.7</v>
      </c>
    </row>
    <row r="689" spans="1:6" x14ac:dyDescent="0.25">
      <c r="A689" s="28"/>
      <c r="B689" s="28"/>
      <c r="C689" s="28" t="s">
        <v>477</v>
      </c>
      <c r="D689" s="28"/>
      <c r="E689" s="32" t="s">
        <v>185</v>
      </c>
      <c r="F689" s="24">
        <f>F690+F691</f>
        <v>12537.5</v>
      </c>
    </row>
    <row r="690" spans="1:6" ht="39.6" x14ac:dyDescent="0.25">
      <c r="A690" s="28"/>
      <c r="B690" s="28"/>
      <c r="C690" s="28"/>
      <c r="D690" s="59" t="s">
        <v>6</v>
      </c>
      <c r="E690" s="56" t="s">
        <v>177</v>
      </c>
      <c r="F690" s="125">
        <v>11999.9</v>
      </c>
    </row>
    <row r="691" spans="1:6" x14ac:dyDescent="0.25">
      <c r="A691" s="28"/>
      <c r="B691" s="28"/>
      <c r="C691" s="28"/>
      <c r="D691" s="59" t="s">
        <v>186</v>
      </c>
      <c r="E691" s="56" t="s">
        <v>187</v>
      </c>
      <c r="F691" s="125">
        <v>537.6</v>
      </c>
    </row>
    <row r="692" spans="1:6" ht="26.4" x14ac:dyDescent="0.25">
      <c r="A692" s="28"/>
      <c r="B692" s="28"/>
      <c r="C692" s="28" t="s">
        <v>478</v>
      </c>
      <c r="D692" s="28"/>
      <c r="E692" s="32" t="s">
        <v>479</v>
      </c>
      <c r="F692" s="24">
        <f>F693</f>
        <v>32.700000000000003</v>
      </c>
    </row>
    <row r="693" spans="1:6" ht="39.6" x14ac:dyDescent="0.25">
      <c r="A693" s="28"/>
      <c r="B693" s="28"/>
      <c r="C693" s="28"/>
      <c r="D693" s="59" t="s">
        <v>6</v>
      </c>
      <c r="E693" s="56" t="s">
        <v>177</v>
      </c>
      <c r="F693" s="31">
        <v>32.700000000000003</v>
      </c>
    </row>
    <row r="694" spans="1:6" x14ac:dyDescent="0.25">
      <c r="A694" s="28"/>
      <c r="B694" s="28"/>
      <c r="C694" s="28" t="s">
        <v>755</v>
      </c>
      <c r="D694" s="22"/>
      <c r="E694" s="33" t="s">
        <v>732</v>
      </c>
      <c r="F694" s="31">
        <f>F695</f>
        <v>68.5</v>
      </c>
    </row>
    <row r="695" spans="1:6" ht="39.6" x14ac:dyDescent="0.25">
      <c r="A695" s="28"/>
      <c r="B695" s="28"/>
      <c r="C695" s="28"/>
      <c r="D695" s="22" t="s">
        <v>6</v>
      </c>
      <c r="E695" s="33" t="s">
        <v>177</v>
      </c>
      <c r="F695" s="31">
        <v>68.5</v>
      </c>
    </row>
    <row r="696" spans="1:6" ht="21.75" customHeight="1" x14ac:dyDescent="0.25">
      <c r="A696" s="29" t="s">
        <v>707</v>
      </c>
      <c r="B696" s="29"/>
      <c r="C696" s="127"/>
      <c r="D696" s="126"/>
      <c r="E696" s="128" t="s">
        <v>708</v>
      </c>
      <c r="F696" s="129">
        <f>F697</f>
        <v>3973.8740000000003</v>
      </c>
    </row>
    <row r="697" spans="1:6" x14ac:dyDescent="0.25">
      <c r="A697" s="28"/>
      <c r="B697" s="52" t="s">
        <v>169</v>
      </c>
      <c r="C697" s="74"/>
      <c r="D697" s="74"/>
      <c r="E697" s="49" t="s">
        <v>170</v>
      </c>
      <c r="F697" s="124">
        <f>F698</f>
        <v>3973.8740000000003</v>
      </c>
    </row>
    <row r="698" spans="1:6" ht="26.4" x14ac:dyDescent="0.25">
      <c r="A698" s="28"/>
      <c r="B698" s="28" t="s">
        <v>216</v>
      </c>
      <c r="C698" s="28"/>
      <c r="D698" s="28"/>
      <c r="E698" s="49" t="s">
        <v>217</v>
      </c>
      <c r="F698" s="124">
        <f>F699</f>
        <v>3973.8740000000003</v>
      </c>
    </row>
    <row r="699" spans="1:6" ht="26.4" x14ac:dyDescent="0.25">
      <c r="A699" s="28"/>
      <c r="B699" s="28"/>
      <c r="C699" s="29" t="s">
        <v>173</v>
      </c>
      <c r="D699" s="29"/>
      <c r="E699" s="30" t="s">
        <v>174</v>
      </c>
      <c r="F699" s="124">
        <f>F700+F702</f>
        <v>3973.8740000000003</v>
      </c>
    </row>
    <row r="700" spans="1:6" x14ac:dyDescent="0.25">
      <c r="A700" s="28"/>
      <c r="B700" s="28"/>
      <c r="C700" s="28" t="s">
        <v>227</v>
      </c>
      <c r="D700" s="28"/>
      <c r="E700" s="32" t="s">
        <v>228</v>
      </c>
      <c r="F700" s="124">
        <f>F701</f>
        <v>1635.73</v>
      </c>
    </row>
    <row r="701" spans="1:6" ht="39.6" x14ac:dyDescent="0.25">
      <c r="A701" s="28"/>
      <c r="B701" s="28"/>
      <c r="C701" s="28"/>
      <c r="D701" s="59" t="s">
        <v>6</v>
      </c>
      <c r="E701" s="56" t="s">
        <v>177</v>
      </c>
      <c r="F701" s="31">
        <v>1635.73</v>
      </c>
    </row>
    <row r="702" spans="1:6" x14ac:dyDescent="0.25">
      <c r="A702" s="28"/>
      <c r="B702" s="28"/>
      <c r="C702" s="28" t="s">
        <v>184</v>
      </c>
      <c r="D702" s="28"/>
      <c r="E702" s="32" t="s">
        <v>185</v>
      </c>
      <c r="F702" s="124">
        <f>F703+F704</f>
        <v>2338.1440000000002</v>
      </c>
    </row>
    <row r="703" spans="1:6" ht="39.6" x14ac:dyDescent="0.25">
      <c r="A703" s="28"/>
      <c r="B703" s="28"/>
      <c r="C703" s="28"/>
      <c r="D703" s="59" t="s">
        <v>6</v>
      </c>
      <c r="E703" s="56" t="s">
        <v>177</v>
      </c>
      <c r="F703" s="31">
        <v>2214</v>
      </c>
    </row>
    <row r="704" spans="1:6" x14ac:dyDescent="0.25">
      <c r="A704" s="28"/>
      <c r="B704" s="28"/>
      <c r="C704" s="28"/>
      <c r="D704" s="101" t="s">
        <v>186</v>
      </c>
      <c r="E704" s="102" t="s">
        <v>187</v>
      </c>
      <c r="F704" s="31">
        <v>124.14400000000001</v>
      </c>
    </row>
    <row r="705" spans="1:6" s="57" customFormat="1" x14ac:dyDescent="0.25">
      <c r="A705" s="38" t="s">
        <v>18</v>
      </c>
      <c r="B705" s="38"/>
      <c r="C705" s="38"/>
      <c r="D705" s="38"/>
      <c r="E705" s="39"/>
      <c r="F705" s="79">
        <f>F589+F580+F462+F209+F273+F188+F9+F696</f>
        <v>905302.42399999988</v>
      </c>
    </row>
    <row r="706" spans="1:6" s="57" customFormat="1" x14ac:dyDescent="0.25">
      <c r="A706" s="81"/>
      <c r="B706" s="81"/>
      <c r="C706" s="81"/>
      <c r="D706" s="81"/>
      <c r="E706" s="82"/>
      <c r="F706" s="80"/>
    </row>
    <row r="707" spans="1:6" s="57" customFormat="1" x14ac:dyDescent="0.25">
      <c r="A707" s="81"/>
      <c r="B707" s="81"/>
      <c r="C707" s="81"/>
      <c r="D707" s="81"/>
      <c r="E707" s="82"/>
      <c r="F707" s="80"/>
    </row>
    <row r="708" spans="1:6" s="57" customFormat="1" x14ac:dyDescent="0.25">
      <c r="A708" s="81"/>
      <c r="B708" s="81"/>
      <c r="C708" s="81"/>
      <c r="D708" s="81"/>
      <c r="E708" s="82"/>
      <c r="F708" s="80"/>
    </row>
  </sheetData>
  <mergeCells count="1">
    <mergeCell ref="A6:F6"/>
  </mergeCells>
  <pageMargins left="0.70866141732283472" right="0.47" top="0.39370078740157483" bottom="0.39370078740157483" header="0.31496062992125984" footer="0.31496062992125984"/>
  <pageSetup paperSize="9" scale="7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6"/>
  <sheetViews>
    <sheetView tabSelected="1" workbookViewId="0">
      <selection activeCell="C4" sqref="C4"/>
    </sheetView>
  </sheetViews>
  <sheetFormatPr defaultRowHeight="13.2" x14ac:dyDescent="0.25"/>
  <cols>
    <col min="1" max="1" width="52.6640625" style="89" customWidth="1"/>
    <col min="2" max="2" width="23.33203125" style="89" customWidth="1"/>
    <col min="3" max="3" width="14.44140625" style="89" customWidth="1"/>
    <col min="4" max="256" width="9.109375" style="89"/>
    <col min="257" max="257" width="45.109375" style="89" customWidth="1"/>
    <col min="258" max="258" width="23.33203125" style="89" customWidth="1"/>
    <col min="259" max="259" width="14.44140625" style="89" customWidth="1"/>
    <col min="260" max="512" width="9.109375" style="89"/>
    <col min="513" max="513" width="45.109375" style="89" customWidth="1"/>
    <col min="514" max="514" width="23.33203125" style="89" customWidth="1"/>
    <col min="515" max="515" width="14.44140625" style="89" customWidth="1"/>
    <col min="516" max="768" width="9.109375" style="89"/>
    <col min="769" max="769" width="45.109375" style="89" customWidth="1"/>
    <col min="770" max="770" width="23.33203125" style="89" customWidth="1"/>
    <col min="771" max="771" width="14.44140625" style="89" customWidth="1"/>
    <col min="772" max="1024" width="9.109375" style="89"/>
    <col min="1025" max="1025" width="45.109375" style="89" customWidth="1"/>
    <col min="1026" max="1026" width="23.33203125" style="89" customWidth="1"/>
    <col min="1027" max="1027" width="14.44140625" style="89" customWidth="1"/>
    <col min="1028" max="1280" width="9.109375" style="89"/>
    <col min="1281" max="1281" width="45.109375" style="89" customWidth="1"/>
    <col min="1282" max="1282" width="23.33203125" style="89" customWidth="1"/>
    <col min="1283" max="1283" width="14.44140625" style="89" customWidth="1"/>
    <col min="1284" max="1536" width="9.109375" style="89"/>
    <col min="1537" max="1537" width="45.109375" style="89" customWidth="1"/>
    <col min="1538" max="1538" width="23.33203125" style="89" customWidth="1"/>
    <col min="1539" max="1539" width="14.44140625" style="89" customWidth="1"/>
    <col min="1540" max="1792" width="9.109375" style="89"/>
    <col min="1793" max="1793" width="45.109375" style="89" customWidth="1"/>
    <col min="1794" max="1794" width="23.33203125" style="89" customWidth="1"/>
    <col min="1795" max="1795" width="14.44140625" style="89" customWidth="1"/>
    <col min="1796" max="2048" width="9.109375" style="89"/>
    <col min="2049" max="2049" width="45.109375" style="89" customWidth="1"/>
    <col min="2050" max="2050" width="23.33203125" style="89" customWidth="1"/>
    <col min="2051" max="2051" width="14.44140625" style="89" customWidth="1"/>
    <col min="2052" max="2304" width="9.109375" style="89"/>
    <col min="2305" max="2305" width="45.109375" style="89" customWidth="1"/>
    <col min="2306" max="2306" width="23.33203125" style="89" customWidth="1"/>
    <col min="2307" max="2307" width="14.44140625" style="89" customWidth="1"/>
    <col min="2308" max="2560" width="9.109375" style="89"/>
    <col min="2561" max="2561" width="45.109375" style="89" customWidth="1"/>
    <col min="2562" max="2562" width="23.33203125" style="89" customWidth="1"/>
    <col min="2563" max="2563" width="14.44140625" style="89" customWidth="1"/>
    <col min="2564" max="2816" width="9.109375" style="89"/>
    <col min="2817" max="2817" width="45.109375" style="89" customWidth="1"/>
    <col min="2818" max="2818" width="23.33203125" style="89" customWidth="1"/>
    <col min="2819" max="2819" width="14.44140625" style="89" customWidth="1"/>
    <col min="2820" max="3072" width="9.109375" style="89"/>
    <col min="3073" max="3073" width="45.109375" style="89" customWidth="1"/>
    <col min="3074" max="3074" width="23.33203125" style="89" customWidth="1"/>
    <col min="3075" max="3075" width="14.44140625" style="89" customWidth="1"/>
    <col min="3076" max="3328" width="9.109375" style="89"/>
    <col min="3329" max="3329" width="45.109375" style="89" customWidth="1"/>
    <col min="3330" max="3330" width="23.33203125" style="89" customWidth="1"/>
    <col min="3331" max="3331" width="14.44140625" style="89" customWidth="1"/>
    <col min="3332" max="3584" width="9.109375" style="89"/>
    <col min="3585" max="3585" width="45.109375" style="89" customWidth="1"/>
    <col min="3586" max="3586" width="23.33203125" style="89" customWidth="1"/>
    <col min="3587" max="3587" width="14.44140625" style="89" customWidth="1"/>
    <col min="3588" max="3840" width="9.109375" style="89"/>
    <col min="3841" max="3841" width="45.109375" style="89" customWidth="1"/>
    <col min="3842" max="3842" width="23.33203125" style="89" customWidth="1"/>
    <col min="3843" max="3843" width="14.44140625" style="89" customWidth="1"/>
    <col min="3844" max="4096" width="9.109375" style="89"/>
    <col min="4097" max="4097" width="45.109375" style="89" customWidth="1"/>
    <col min="4098" max="4098" width="23.33203125" style="89" customWidth="1"/>
    <col min="4099" max="4099" width="14.44140625" style="89" customWidth="1"/>
    <col min="4100" max="4352" width="9.109375" style="89"/>
    <col min="4353" max="4353" width="45.109375" style="89" customWidth="1"/>
    <col min="4354" max="4354" width="23.33203125" style="89" customWidth="1"/>
    <col min="4355" max="4355" width="14.44140625" style="89" customWidth="1"/>
    <col min="4356" max="4608" width="9.109375" style="89"/>
    <col min="4609" max="4609" width="45.109375" style="89" customWidth="1"/>
    <col min="4610" max="4610" width="23.33203125" style="89" customWidth="1"/>
    <col min="4611" max="4611" width="14.44140625" style="89" customWidth="1"/>
    <col min="4612" max="4864" width="9.109375" style="89"/>
    <col min="4865" max="4865" width="45.109375" style="89" customWidth="1"/>
    <col min="4866" max="4866" width="23.33203125" style="89" customWidth="1"/>
    <col min="4867" max="4867" width="14.44140625" style="89" customWidth="1"/>
    <col min="4868" max="5120" width="9.109375" style="89"/>
    <col min="5121" max="5121" width="45.109375" style="89" customWidth="1"/>
    <col min="5122" max="5122" width="23.33203125" style="89" customWidth="1"/>
    <col min="5123" max="5123" width="14.44140625" style="89" customWidth="1"/>
    <col min="5124" max="5376" width="9.109375" style="89"/>
    <col min="5377" max="5377" width="45.109375" style="89" customWidth="1"/>
    <col min="5378" max="5378" width="23.33203125" style="89" customWidth="1"/>
    <col min="5379" max="5379" width="14.44140625" style="89" customWidth="1"/>
    <col min="5380" max="5632" width="9.109375" style="89"/>
    <col min="5633" max="5633" width="45.109375" style="89" customWidth="1"/>
    <col min="5634" max="5634" width="23.33203125" style="89" customWidth="1"/>
    <col min="5635" max="5635" width="14.44140625" style="89" customWidth="1"/>
    <col min="5636" max="5888" width="9.109375" style="89"/>
    <col min="5889" max="5889" width="45.109375" style="89" customWidth="1"/>
    <col min="5890" max="5890" width="23.33203125" style="89" customWidth="1"/>
    <col min="5891" max="5891" width="14.44140625" style="89" customWidth="1"/>
    <col min="5892" max="6144" width="9.109375" style="89"/>
    <col min="6145" max="6145" width="45.109375" style="89" customWidth="1"/>
    <col min="6146" max="6146" width="23.33203125" style="89" customWidth="1"/>
    <col min="6147" max="6147" width="14.44140625" style="89" customWidth="1"/>
    <col min="6148" max="6400" width="9.109375" style="89"/>
    <col min="6401" max="6401" width="45.109375" style="89" customWidth="1"/>
    <col min="6402" max="6402" width="23.33203125" style="89" customWidth="1"/>
    <col min="6403" max="6403" width="14.44140625" style="89" customWidth="1"/>
    <col min="6404" max="6656" width="9.109375" style="89"/>
    <col min="6657" max="6657" width="45.109375" style="89" customWidth="1"/>
    <col min="6658" max="6658" width="23.33203125" style="89" customWidth="1"/>
    <col min="6659" max="6659" width="14.44140625" style="89" customWidth="1"/>
    <col min="6660" max="6912" width="9.109375" style="89"/>
    <col min="6913" max="6913" width="45.109375" style="89" customWidth="1"/>
    <col min="6914" max="6914" width="23.33203125" style="89" customWidth="1"/>
    <col min="6915" max="6915" width="14.44140625" style="89" customWidth="1"/>
    <col min="6916" max="7168" width="9.109375" style="89"/>
    <col min="7169" max="7169" width="45.109375" style="89" customWidth="1"/>
    <col min="7170" max="7170" width="23.33203125" style="89" customWidth="1"/>
    <col min="7171" max="7171" width="14.44140625" style="89" customWidth="1"/>
    <col min="7172" max="7424" width="9.109375" style="89"/>
    <col min="7425" max="7425" width="45.109375" style="89" customWidth="1"/>
    <col min="7426" max="7426" width="23.33203125" style="89" customWidth="1"/>
    <col min="7427" max="7427" width="14.44140625" style="89" customWidth="1"/>
    <col min="7428" max="7680" width="9.109375" style="89"/>
    <col min="7681" max="7681" width="45.109375" style="89" customWidth="1"/>
    <col min="7682" max="7682" width="23.33203125" style="89" customWidth="1"/>
    <col min="7683" max="7683" width="14.44140625" style="89" customWidth="1"/>
    <col min="7684" max="7936" width="9.109375" style="89"/>
    <col min="7937" max="7937" width="45.109375" style="89" customWidth="1"/>
    <col min="7938" max="7938" width="23.33203125" style="89" customWidth="1"/>
    <col min="7939" max="7939" width="14.44140625" style="89" customWidth="1"/>
    <col min="7940" max="8192" width="9.109375" style="89"/>
    <col min="8193" max="8193" width="45.109375" style="89" customWidth="1"/>
    <col min="8194" max="8194" width="23.33203125" style="89" customWidth="1"/>
    <col min="8195" max="8195" width="14.44140625" style="89" customWidth="1"/>
    <col min="8196" max="8448" width="9.109375" style="89"/>
    <col min="8449" max="8449" width="45.109375" style="89" customWidth="1"/>
    <col min="8450" max="8450" width="23.33203125" style="89" customWidth="1"/>
    <col min="8451" max="8451" width="14.44140625" style="89" customWidth="1"/>
    <col min="8452" max="8704" width="9.109375" style="89"/>
    <col min="8705" max="8705" width="45.109375" style="89" customWidth="1"/>
    <col min="8706" max="8706" width="23.33203125" style="89" customWidth="1"/>
    <col min="8707" max="8707" width="14.44140625" style="89" customWidth="1"/>
    <col min="8708" max="8960" width="9.109375" style="89"/>
    <col min="8961" max="8961" width="45.109375" style="89" customWidth="1"/>
    <col min="8962" max="8962" width="23.33203125" style="89" customWidth="1"/>
    <col min="8963" max="8963" width="14.44140625" style="89" customWidth="1"/>
    <col min="8964" max="9216" width="9.109375" style="89"/>
    <col min="9217" max="9217" width="45.109375" style="89" customWidth="1"/>
    <col min="9218" max="9218" width="23.33203125" style="89" customWidth="1"/>
    <col min="9219" max="9219" width="14.44140625" style="89" customWidth="1"/>
    <col min="9220" max="9472" width="9.109375" style="89"/>
    <col min="9473" max="9473" width="45.109375" style="89" customWidth="1"/>
    <col min="9474" max="9474" width="23.33203125" style="89" customWidth="1"/>
    <col min="9475" max="9475" width="14.44140625" style="89" customWidth="1"/>
    <col min="9476" max="9728" width="9.109375" style="89"/>
    <col min="9729" max="9729" width="45.109375" style="89" customWidth="1"/>
    <col min="9730" max="9730" width="23.33203125" style="89" customWidth="1"/>
    <col min="9731" max="9731" width="14.44140625" style="89" customWidth="1"/>
    <col min="9732" max="9984" width="9.109375" style="89"/>
    <col min="9985" max="9985" width="45.109375" style="89" customWidth="1"/>
    <col min="9986" max="9986" width="23.33203125" style="89" customWidth="1"/>
    <col min="9987" max="9987" width="14.44140625" style="89" customWidth="1"/>
    <col min="9988" max="10240" width="9.109375" style="89"/>
    <col min="10241" max="10241" width="45.109375" style="89" customWidth="1"/>
    <col min="10242" max="10242" width="23.33203125" style="89" customWidth="1"/>
    <col min="10243" max="10243" width="14.44140625" style="89" customWidth="1"/>
    <col min="10244" max="10496" width="9.109375" style="89"/>
    <col min="10497" max="10497" width="45.109375" style="89" customWidth="1"/>
    <col min="10498" max="10498" width="23.33203125" style="89" customWidth="1"/>
    <col min="10499" max="10499" width="14.44140625" style="89" customWidth="1"/>
    <col min="10500" max="10752" width="9.109375" style="89"/>
    <col min="10753" max="10753" width="45.109375" style="89" customWidth="1"/>
    <col min="10754" max="10754" width="23.33203125" style="89" customWidth="1"/>
    <col min="10755" max="10755" width="14.44140625" style="89" customWidth="1"/>
    <col min="10756" max="11008" width="9.109375" style="89"/>
    <col min="11009" max="11009" width="45.109375" style="89" customWidth="1"/>
    <col min="11010" max="11010" width="23.33203125" style="89" customWidth="1"/>
    <col min="11011" max="11011" width="14.44140625" style="89" customWidth="1"/>
    <col min="11012" max="11264" width="9.109375" style="89"/>
    <col min="11265" max="11265" width="45.109375" style="89" customWidth="1"/>
    <col min="11266" max="11266" width="23.33203125" style="89" customWidth="1"/>
    <col min="11267" max="11267" width="14.44140625" style="89" customWidth="1"/>
    <col min="11268" max="11520" width="9.109375" style="89"/>
    <col min="11521" max="11521" width="45.109375" style="89" customWidth="1"/>
    <col min="11522" max="11522" width="23.33203125" style="89" customWidth="1"/>
    <col min="11523" max="11523" width="14.44140625" style="89" customWidth="1"/>
    <col min="11524" max="11776" width="9.109375" style="89"/>
    <col min="11777" max="11777" width="45.109375" style="89" customWidth="1"/>
    <col min="11778" max="11778" width="23.33203125" style="89" customWidth="1"/>
    <col min="11779" max="11779" width="14.44140625" style="89" customWidth="1"/>
    <col min="11780" max="12032" width="9.109375" style="89"/>
    <col min="12033" max="12033" width="45.109375" style="89" customWidth="1"/>
    <col min="12034" max="12034" width="23.33203125" style="89" customWidth="1"/>
    <col min="12035" max="12035" width="14.44140625" style="89" customWidth="1"/>
    <col min="12036" max="12288" width="9.109375" style="89"/>
    <col min="12289" max="12289" width="45.109375" style="89" customWidth="1"/>
    <col min="12290" max="12290" width="23.33203125" style="89" customWidth="1"/>
    <col min="12291" max="12291" width="14.44140625" style="89" customWidth="1"/>
    <col min="12292" max="12544" width="9.109375" style="89"/>
    <col min="12545" max="12545" width="45.109375" style="89" customWidth="1"/>
    <col min="12546" max="12546" width="23.33203125" style="89" customWidth="1"/>
    <col min="12547" max="12547" width="14.44140625" style="89" customWidth="1"/>
    <col min="12548" max="12800" width="9.109375" style="89"/>
    <col min="12801" max="12801" width="45.109375" style="89" customWidth="1"/>
    <col min="12802" max="12802" width="23.33203125" style="89" customWidth="1"/>
    <col min="12803" max="12803" width="14.44140625" style="89" customWidth="1"/>
    <col min="12804" max="13056" width="9.109375" style="89"/>
    <col min="13057" max="13057" width="45.109375" style="89" customWidth="1"/>
    <col min="13058" max="13058" width="23.33203125" style="89" customWidth="1"/>
    <col min="13059" max="13059" width="14.44140625" style="89" customWidth="1"/>
    <col min="13060" max="13312" width="9.109375" style="89"/>
    <col min="13313" max="13313" width="45.109375" style="89" customWidth="1"/>
    <col min="13314" max="13314" width="23.33203125" style="89" customWidth="1"/>
    <col min="13315" max="13315" width="14.44140625" style="89" customWidth="1"/>
    <col min="13316" max="13568" width="9.109375" style="89"/>
    <col min="13569" max="13569" width="45.109375" style="89" customWidth="1"/>
    <col min="13570" max="13570" width="23.33203125" style="89" customWidth="1"/>
    <col min="13571" max="13571" width="14.44140625" style="89" customWidth="1"/>
    <col min="13572" max="13824" width="9.109375" style="89"/>
    <col min="13825" max="13825" width="45.109375" style="89" customWidth="1"/>
    <col min="13826" max="13826" width="23.33203125" style="89" customWidth="1"/>
    <col min="13827" max="13827" width="14.44140625" style="89" customWidth="1"/>
    <col min="13828" max="14080" width="9.109375" style="89"/>
    <col min="14081" max="14081" width="45.109375" style="89" customWidth="1"/>
    <col min="14082" max="14082" width="23.33203125" style="89" customWidth="1"/>
    <col min="14083" max="14083" width="14.44140625" style="89" customWidth="1"/>
    <col min="14084" max="14336" width="9.109375" style="89"/>
    <col min="14337" max="14337" width="45.109375" style="89" customWidth="1"/>
    <col min="14338" max="14338" width="23.33203125" style="89" customWidth="1"/>
    <col min="14339" max="14339" width="14.44140625" style="89" customWidth="1"/>
    <col min="14340" max="14592" width="9.109375" style="89"/>
    <col min="14593" max="14593" width="45.109375" style="89" customWidth="1"/>
    <col min="14594" max="14594" width="23.33203125" style="89" customWidth="1"/>
    <col min="14595" max="14595" width="14.44140625" style="89" customWidth="1"/>
    <col min="14596" max="14848" width="9.109375" style="89"/>
    <col min="14849" max="14849" width="45.109375" style="89" customWidth="1"/>
    <col min="14850" max="14850" width="23.33203125" style="89" customWidth="1"/>
    <col min="14851" max="14851" width="14.44140625" style="89" customWidth="1"/>
    <col min="14852" max="15104" width="9.109375" style="89"/>
    <col min="15105" max="15105" width="45.109375" style="89" customWidth="1"/>
    <col min="15106" max="15106" width="23.33203125" style="89" customWidth="1"/>
    <col min="15107" max="15107" width="14.44140625" style="89" customWidth="1"/>
    <col min="15108" max="15360" width="9.109375" style="89"/>
    <col min="15361" max="15361" width="45.109375" style="89" customWidth="1"/>
    <col min="15362" max="15362" width="23.33203125" style="89" customWidth="1"/>
    <col min="15363" max="15363" width="14.44140625" style="89" customWidth="1"/>
    <col min="15364" max="15616" width="9.109375" style="89"/>
    <col min="15617" max="15617" width="45.109375" style="89" customWidth="1"/>
    <col min="15618" max="15618" width="23.33203125" style="89" customWidth="1"/>
    <col min="15619" max="15619" width="14.44140625" style="89" customWidth="1"/>
    <col min="15620" max="15872" width="9.109375" style="89"/>
    <col min="15873" max="15873" width="45.109375" style="89" customWidth="1"/>
    <col min="15874" max="15874" width="23.33203125" style="89" customWidth="1"/>
    <col min="15875" max="15875" width="14.44140625" style="89" customWidth="1"/>
    <col min="15876" max="16128" width="9.109375" style="89"/>
    <col min="16129" max="16129" width="45.109375" style="89" customWidth="1"/>
    <col min="16130" max="16130" width="23.33203125" style="89" customWidth="1"/>
    <col min="16131" max="16131" width="14.44140625" style="89" customWidth="1"/>
    <col min="16132" max="16384" width="9.109375" style="89"/>
  </cols>
  <sheetData>
    <row r="1" spans="1:5" s="86" customFormat="1" x14ac:dyDescent="0.25">
      <c r="A1" s="84"/>
      <c r="B1" s="84"/>
      <c r="C1" s="11" t="s">
        <v>675</v>
      </c>
      <c r="D1" s="85"/>
      <c r="E1" s="85"/>
    </row>
    <row r="2" spans="1:5" s="86" customFormat="1" x14ac:dyDescent="0.25">
      <c r="A2" s="84"/>
      <c r="B2" s="84"/>
      <c r="C2" s="12" t="s">
        <v>55</v>
      </c>
      <c r="D2" s="85"/>
      <c r="E2" s="85"/>
    </row>
    <row r="3" spans="1:5" s="86" customFormat="1" x14ac:dyDescent="0.25">
      <c r="A3" s="84"/>
      <c r="B3" s="84"/>
      <c r="C3" s="12" t="s">
        <v>162</v>
      </c>
      <c r="D3" s="85"/>
      <c r="E3" s="85"/>
    </row>
    <row r="4" spans="1:5" s="86" customFormat="1" x14ac:dyDescent="0.25">
      <c r="A4" s="84"/>
      <c r="B4" s="84"/>
      <c r="C4" s="11" t="s">
        <v>845</v>
      </c>
      <c r="D4" s="85"/>
      <c r="E4" s="85"/>
    </row>
    <row r="5" spans="1:5" s="86" customFormat="1" x14ac:dyDescent="0.25">
      <c r="A5" s="87"/>
      <c r="B5" s="87"/>
      <c r="C5" s="87"/>
      <c r="D5" s="87"/>
      <c r="E5" s="87"/>
    </row>
    <row r="6" spans="1:5" ht="12" customHeight="1" x14ac:dyDescent="0.25">
      <c r="A6" s="88"/>
      <c r="B6" s="88"/>
      <c r="C6" s="88"/>
    </row>
    <row r="7" spans="1:5" ht="50.25" customHeight="1" x14ac:dyDescent="0.25">
      <c r="A7" s="136" t="s">
        <v>779</v>
      </c>
      <c r="B7" s="136"/>
      <c r="C7" s="136"/>
    </row>
    <row r="8" spans="1:5" x14ac:dyDescent="0.25">
      <c r="A8" s="88"/>
      <c r="B8" s="88"/>
    </row>
    <row r="9" spans="1:5" ht="12.75" customHeight="1" x14ac:dyDescent="0.25">
      <c r="A9" s="137" t="s">
        <v>168</v>
      </c>
      <c r="B9" s="138" t="s">
        <v>676</v>
      </c>
      <c r="C9" s="137" t="s">
        <v>677</v>
      </c>
    </row>
    <row r="10" spans="1:5" ht="27" customHeight="1" x14ac:dyDescent="0.25">
      <c r="A10" s="137"/>
      <c r="B10" s="139"/>
      <c r="C10" s="137"/>
    </row>
    <row r="11" spans="1:5" ht="35.25" customHeight="1" x14ac:dyDescent="0.25">
      <c r="A11" s="140" t="s">
        <v>678</v>
      </c>
      <c r="B11" s="141"/>
      <c r="C11" s="98">
        <f>C12+C13</f>
        <v>-3968.4000000000233</v>
      </c>
    </row>
    <row r="12" spans="1:5" ht="35.25" customHeight="1" x14ac:dyDescent="0.25">
      <c r="A12" s="99" t="s">
        <v>679</v>
      </c>
      <c r="B12" s="100" t="s">
        <v>680</v>
      </c>
      <c r="C12" s="98">
        <v>-909270.8</v>
      </c>
    </row>
    <row r="13" spans="1:5" ht="35.25" customHeight="1" x14ac:dyDescent="0.25">
      <c r="A13" s="99" t="s">
        <v>681</v>
      </c>
      <c r="B13" s="100" t="s">
        <v>682</v>
      </c>
      <c r="C13" s="98">
        <v>905302.4</v>
      </c>
    </row>
    <row r="14" spans="1:5" ht="32.25" customHeight="1" x14ac:dyDescent="0.25">
      <c r="A14" s="90"/>
      <c r="B14" s="91"/>
    </row>
    <row r="15" spans="1:5" ht="14.25" customHeight="1" x14ac:dyDescent="0.25">
      <c r="A15" s="92"/>
      <c r="B15" s="93"/>
    </row>
    <row r="16" spans="1:5" ht="37.5" customHeight="1" x14ac:dyDescent="0.25">
      <c r="A16" s="90"/>
      <c r="B16" s="91"/>
    </row>
    <row r="17" spans="1:2" ht="36.75" customHeight="1" x14ac:dyDescent="0.25">
      <c r="A17" s="90"/>
      <c r="B17" s="91"/>
    </row>
    <row r="18" spans="1:2" ht="18" customHeight="1" x14ac:dyDescent="0.25">
      <c r="A18" s="92"/>
      <c r="B18" s="93"/>
    </row>
    <row r="19" spans="1:2" ht="16.5" customHeight="1" x14ac:dyDescent="0.25">
      <c r="A19" s="90"/>
      <c r="B19" s="91"/>
    </row>
    <row r="20" spans="1:2" ht="17.25" customHeight="1" x14ac:dyDescent="0.25">
      <c r="A20" s="92"/>
      <c r="B20" s="93"/>
    </row>
    <row r="21" spans="1:2" ht="30.75" customHeight="1" x14ac:dyDescent="0.3">
      <c r="A21" s="90"/>
      <c r="B21" s="94"/>
    </row>
    <row r="22" spans="1:2" ht="45" customHeight="1" x14ac:dyDescent="0.3">
      <c r="A22" s="90"/>
      <c r="B22" s="95"/>
    </row>
    <row r="23" spans="1:2" ht="15.6" x14ac:dyDescent="0.3">
      <c r="A23" s="96"/>
      <c r="B23" s="97"/>
    </row>
    <row r="24" spans="1:2" ht="15.6" x14ac:dyDescent="0.3">
      <c r="A24" s="94"/>
      <c r="B24" s="95"/>
    </row>
    <row r="25" spans="1:2" ht="15.6" x14ac:dyDescent="0.3">
      <c r="A25" s="94"/>
      <c r="B25" s="95"/>
    </row>
    <row r="26" spans="1:2" ht="35.25" customHeight="1" x14ac:dyDescent="0.3">
      <c r="A26" s="92"/>
      <c r="B26" s="97"/>
    </row>
  </sheetData>
  <mergeCells count="5">
    <mergeCell ref="A7:C7"/>
    <mergeCell ref="A9:A10"/>
    <mergeCell ref="B9:B10"/>
    <mergeCell ref="C9:C10"/>
    <mergeCell ref="A11:B11"/>
  </mergeCells>
  <pageMargins left="0.7" right="0.52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6</vt:i4>
      </vt:variant>
    </vt:vector>
  </HeadingPairs>
  <TitlesOfParts>
    <vt:vector size="10" baseType="lpstr">
      <vt:lpstr>Прил.1</vt:lpstr>
      <vt:lpstr>Прил.2</vt:lpstr>
      <vt:lpstr>Прил.3</vt:lpstr>
      <vt:lpstr>Прил.4</vt:lpstr>
      <vt:lpstr>Прил.1!APPT</vt:lpstr>
      <vt:lpstr>Прил.1!FIO</vt:lpstr>
      <vt:lpstr>Прил.1!LAST_CELL</vt:lpstr>
      <vt:lpstr>Прил.1!SIGN</vt:lpstr>
      <vt:lpstr>Прил.2!Заголовки_для_печати</vt:lpstr>
      <vt:lpstr>Прил.3!Заголовки_для_печати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Меньшова</dc:creator>
  <dc:description>POI HSSF rep:2.46.0.106</dc:description>
  <cp:lastModifiedBy>user</cp:lastModifiedBy>
  <cp:lastPrinted>2024-05-30T10:18:15Z</cp:lastPrinted>
  <dcterms:created xsi:type="dcterms:W3CDTF">2019-05-28T10:59:36Z</dcterms:created>
  <dcterms:modified xsi:type="dcterms:W3CDTF">2024-05-30T10:19:39Z</dcterms:modified>
</cp:coreProperties>
</file>