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7052" windowHeight="8892" tabRatio="884" activeTab="3"/>
  </bookViews>
  <sheets>
    <sheet name="Прил.1 " sheetId="104" r:id="rId1"/>
    <sheet name="Прил.2" sheetId="98" r:id="rId2"/>
    <sheet name="Прил.3" sheetId="77" r:id="rId3"/>
    <sheet name="Прил.4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Прил.2!$A$13:$F$415</definedName>
    <definedName name="_xlnm._FilterDatabase" localSheetId="2" hidden="1">Прил.3!$A$13:$H$664</definedName>
    <definedName name="BEx1IE0ZP7RIFM9FI24S9I6AAJ14" localSheetId="0" hidden="1">[1]Table!#REF!</definedName>
    <definedName name="BEx1IE0ZP7RIFM9FI24S9I6AAJ14" localSheetId="1" hidden="1">[1]Table!#REF!</definedName>
    <definedName name="BEx1IE0ZP7RIFM9FI24S9I6AAJ14" localSheetId="2" hidden="1">[1]Table!#REF!</definedName>
    <definedName name="BEx1IE0ZP7RIFM9FI24S9I6AAJ14" localSheetId="3" hidden="1">[2]Table!#REF!</definedName>
    <definedName name="BEx1IE0ZP7RIFM9FI24S9I6AAJ14" hidden="1">[1]Table!#REF!</definedName>
    <definedName name="BEx1IKRPW8MLB9Y485M1TL2IT9SH" localSheetId="0" hidden="1">[1]Table!#REF!</definedName>
    <definedName name="BEx1IKRPW8MLB9Y485M1TL2IT9SH" localSheetId="1" hidden="1">[1]Table!#REF!</definedName>
    <definedName name="BEx1IKRPW8MLB9Y485M1TL2IT9SH" localSheetId="2" hidden="1">[1]Table!#REF!</definedName>
    <definedName name="BEx1IKRPW8MLB9Y485M1TL2IT9SH" localSheetId="3" hidden="1">[2]Table!#REF!</definedName>
    <definedName name="BEx1IKRPW8MLB9Y485M1TL2IT9SH" hidden="1">[1]Table!#REF!</definedName>
    <definedName name="BEx1J7E8VCGLPYU82QXVUG5N3ZAI" localSheetId="0" hidden="1">[1]Table!#REF!</definedName>
    <definedName name="BEx1J7E8VCGLPYU82QXVUG5N3ZAI" localSheetId="1" hidden="1">[1]Table!#REF!</definedName>
    <definedName name="BEx1J7E8VCGLPYU82QXVUG5N3ZAI" localSheetId="2" hidden="1">[1]Table!#REF!</definedName>
    <definedName name="BEx1J7E8VCGLPYU82QXVUG5N3ZAI" localSheetId="3" hidden="1">[2]Table!#REF!</definedName>
    <definedName name="BEx1J7E8VCGLPYU82QXVUG5N3ZAI" hidden="1">[1]Table!#REF!</definedName>
    <definedName name="BEx1KUVWMB0QCWA3RBE4CADFVRIS" localSheetId="0" hidden="1">[1]Table!#REF!</definedName>
    <definedName name="BEx1KUVWMB0QCWA3RBE4CADFVRIS" localSheetId="1" hidden="1">[1]Table!#REF!</definedName>
    <definedName name="BEx1KUVWMB0QCWA3RBE4CADFVRIS" localSheetId="2" hidden="1">[1]Table!#REF!</definedName>
    <definedName name="BEx1KUVWMB0QCWA3RBE4CADFVRIS" localSheetId="3" hidden="1">[2]Table!#REF!</definedName>
    <definedName name="BEx1KUVWMB0QCWA3RBE4CADFVRIS" hidden="1">[1]Table!#REF!</definedName>
    <definedName name="BEx1MEHB0NCT3BFY32C93HRRNR61" localSheetId="0" hidden="1">[1]Table!#REF!</definedName>
    <definedName name="BEx1MEHB0NCT3BFY32C93HRRNR61" localSheetId="1" hidden="1">[1]Table!#REF!</definedName>
    <definedName name="BEx1MEHB0NCT3BFY32C93HRRNR61" localSheetId="2" hidden="1">[1]Table!#REF!</definedName>
    <definedName name="BEx1MEHB0NCT3BFY32C93HRRNR61" localSheetId="3" hidden="1">[2]Table!#REF!</definedName>
    <definedName name="BEx1MEHB0NCT3BFY32C93HRRNR61" hidden="1">[1]Table!#REF!</definedName>
    <definedName name="BEx1MTRKKVCHOZ0YGID6HZ49LJTO" localSheetId="0" hidden="1">[1]Table!#REF!</definedName>
    <definedName name="BEx1MTRKKVCHOZ0YGID6HZ49LJTO" localSheetId="1" hidden="1">[1]Table!#REF!</definedName>
    <definedName name="BEx1MTRKKVCHOZ0YGID6HZ49LJTO" localSheetId="3" hidden="1">[2]Table!#REF!</definedName>
    <definedName name="BEx1MTRKKVCHOZ0YGID6HZ49LJTO" hidden="1">[1]Table!#REF!</definedName>
    <definedName name="BEx1NM34KQTO1LDNSAFD1L82UZFG" localSheetId="0" hidden="1">[1]Table!#REF!</definedName>
    <definedName name="BEx1NM34KQTO1LDNSAFD1L82UZFG" localSheetId="1" hidden="1">[1]Table!#REF!</definedName>
    <definedName name="BEx1NM34KQTO1LDNSAFD1L82UZFG" localSheetId="3" hidden="1">[2]Table!#REF!</definedName>
    <definedName name="BEx1NM34KQTO1LDNSAFD1L82UZFG" hidden="1">[1]Table!#REF!</definedName>
    <definedName name="BEx1NRMTKOP28N5MIXZQLGARK6G3" localSheetId="0" hidden="1">[3]Table!#REF!</definedName>
    <definedName name="BEx1NRMTKOP28N5MIXZQLGARK6G3" localSheetId="1" hidden="1">[3]Table!#REF!</definedName>
    <definedName name="BEx1NRMTKOP28N5MIXZQLGARK6G3" localSheetId="3" hidden="1">[4]Table!#REF!</definedName>
    <definedName name="BEx1NRMTKOP28N5MIXZQLGARK6G3" hidden="1">[3]Table!#REF!</definedName>
    <definedName name="BEx1NZ4K1L8UON80Y2A4RASKWGNP" localSheetId="0" hidden="1">[1]Table!#REF!</definedName>
    <definedName name="BEx1NZ4K1L8UON80Y2A4RASKWGNP" localSheetId="1" hidden="1">[1]Table!#REF!</definedName>
    <definedName name="BEx1NZ4K1L8UON80Y2A4RASKWGNP" localSheetId="3" hidden="1">[2]Table!#REF!</definedName>
    <definedName name="BEx1NZ4K1L8UON80Y2A4RASKWGNP" hidden="1">[1]Table!#REF!</definedName>
    <definedName name="BEx1QSFA79US1A0WBGK6SPCPMIKP" localSheetId="0" hidden="1">[1]Table!#REF!</definedName>
    <definedName name="BEx1QSFA79US1A0WBGK6SPCPMIKP" localSheetId="1" hidden="1">[1]Table!#REF!</definedName>
    <definedName name="BEx1QSFA79US1A0WBGK6SPCPMIKP" localSheetId="3" hidden="1">[2]Table!#REF!</definedName>
    <definedName name="BEx1QSFA79US1A0WBGK6SPCPMIKP" hidden="1">[1]Table!#REF!</definedName>
    <definedName name="BEx1TJ0WLS9O7KNSGIPWTYHDYI1D" localSheetId="0" hidden="1">[1]Table!#REF!</definedName>
    <definedName name="BEx1TJ0WLS9O7KNSGIPWTYHDYI1D" localSheetId="1" hidden="1">[1]Table!#REF!</definedName>
    <definedName name="BEx1TJ0WLS9O7KNSGIPWTYHDYI1D" localSheetId="3" hidden="1">[2]Table!#REF!</definedName>
    <definedName name="BEx1TJ0WLS9O7KNSGIPWTYHDYI1D" hidden="1">[1]Table!#REF!</definedName>
    <definedName name="BEx1WGYTKZZIPM1577W5FEYKFH3V" localSheetId="0" hidden="1">[1]Table!#REF!</definedName>
    <definedName name="BEx1WGYTKZZIPM1577W5FEYKFH3V" localSheetId="1" hidden="1">[1]Table!#REF!</definedName>
    <definedName name="BEx1WGYTKZZIPM1577W5FEYKFH3V" localSheetId="3" hidden="1">[2]Table!#REF!</definedName>
    <definedName name="BEx1WGYTKZZIPM1577W5FEYKFH3V" hidden="1">[1]Table!#REF!</definedName>
    <definedName name="BEx1Y2IGS2K95E1M51PEF9KJZ0KB" localSheetId="0" hidden="1">[1]Table!#REF!</definedName>
    <definedName name="BEx1Y2IGS2K95E1M51PEF9KJZ0KB" localSheetId="1" hidden="1">[1]Table!#REF!</definedName>
    <definedName name="BEx1Y2IGS2K95E1M51PEF9KJZ0KB" localSheetId="3" hidden="1">[2]Table!#REF!</definedName>
    <definedName name="BEx1Y2IGS2K95E1M51PEF9KJZ0KB" hidden="1">[1]Table!#REF!</definedName>
    <definedName name="BEx1YL3DJ7Y4AZ01ERCOGW0FJ26T" localSheetId="0" hidden="1">[1]Table!#REF!</definedName>
    <definedName name="BEx1YL3DJ7Y4AZ01ERCOGW0FJ26T" localSheetId="1" hidden="1">[1]Table!#REF!</definedName>
    <definedName name="BEx1YL3DJ7Y4AZ01ERCOGW0FJ26T" localSheetId="3" hidden="1">[2]Table!#REF!</definedName>
    <definedName name="BEx1YL3DJ7Y4AZ01ERCOGW0FJ26T" hidden="1">[1]Table!#REF!</definedName>
    <definedName name="BEx3BQR5VZXNQ4H949ORM8ESU3B3" localSheetId="0" hidden="1">[1]Table!#REF!</definedName>
    <definedName name="BEx3BQR5VZXNQ4H949ORM8ESU3B3" localSheetId="1" hidden="1">[1]Table!#REF!</definedName>
    <definedName name="BEx3BQR5VZXNQ4H949ORM8ESU3B3" localSheetId="3" hidden="1">[2]Table!#REF!</definedName>
    <definedName name="BEx3BQR5VZXNQ4H949ORM8ESU3B3" hidden="1">[1]Table!#REF!</definedName>
    <definedName name="BEx3CO0SVO4WLH0DO43DCHYDTH1P" localSheetId="0" hidden="1">[1]Table!#REF!</definedName>
    <definedName name="BEx3CO0SVO4WLH0DO43DCHYDTH1P" localSheetId="1" hidden="1">[1]Table!#REF!</definedName>
    <definedName name="BEx3CO0SVO4WLH0DO43DCHYDTH1P" localSheetId="3" hidden="1">[2]Table!#REF!</definedName>
    <definedName name="BEx3CO0SVO4WLH0DO43DCHYDTH1P" hidden="1">[1]Table!#REF!</definedName>
    <definedName name="BEx3FX7EJL47JSLSWP3EOC265WAE" localSheetId="0" hidden="1">[1]Table!#REF!</definedName>
    <definedName name="BEx3FX7EJL47JSLSWP3EOC265WAE" localSheetId="1" hidden="1">[1]Table!#REF!</definedName>
    <definedName name="BEx3FX7EJL47JSLSWP3EOC265WAE" localSheetId="3" hidden="1">[2]Table!#REF!</definedName>
    <definedName name="BEx3FX7EJL47JSLSWP3EOC265WAE" hidden="1">[1]Table!#REF!</definedName>
    <definedName name="BEx3GCXR6IAS0B6WJ03GJVH7CO52" localSheetId="0" hidden="1">[1]Table!#REF!</definedName>
    <definedName name="BEx3GCXR6IAS0B6WJ03GJVH7CO52" localSheetId="1" hidden="1">[1]Table!#REF!</definedName>
    <definedName name="BEx3GCXR6IAS0B6WJ03GJVH7CO52" localSheetId="3" hidden="1">[2]Table!#REF!</definedName>
    <definedName name="BEx3GCXR6IAS0B6WJ03GJVH7CO52" hidden="1">[1]Table!#REF!</definedName>
    <definedName name="BEx3GMJ1Y6UU02DLRL0QXCEKDA6C" localSheetId="0" hidden="1">[1]Table!#REF!</definedName>
    <definedName name="BEx3GMJ1Y6UU02DLRL0QXCEKDA6C" localSheetId="1" hidden="1">[1]Table!#REF!</definedName>
    <definedName name="BEx3GMJ1Y6UU02DLRL0QXCEKDA6C" localSheetId="3" hidden="1">[2]Table!#REF!</definedName>
    <definedName name="BEx3GMJ1Y6UU02DLRL0QXCEKDA6C" hidden="1">[1]Table!#REF!</definedName>
    <definedName name="BEx3H5UX2GZFZZT657YR76RHW5I6" localSheetId="0" hidden="1">[1]Table!#REF!</definedName>
    <definedName name="BEx3H5UX2GZFZZT657YR76RHW5I6" localSheetId="1" hidden="1">[1]Table!#REF!</definedName>
    <definedName name="BEx3H5UX2GZFZZT657YR76RHW5I6" localSheetId="3" hidden="1">[2]Table!#REF!</definedName>
    <definedName name="BEx3H5UX2GZFZZT657YR76RHW5I6" hidden="1">[1]Table!#REF!</definedName>
    <definedName name="BEx3HWZB1R034H19UO7ML5GAQJSJ" localSheetId="0" hidden="1">[3]Table!#REF!</definedName>
    <definedName name="BEx3HWZB1R034H19UO7ML5GAQJSJ" localSheetId="1" hidden="1">[3]Table!#REF!</definedName>
    <definedName name="BEx3HWZB1R034H19UO7ML5GAQJSJ" localSheetId="3" hidden="1">[4]Table!#REF!</definedName>
    <definedName name="BEx3HWZB1R034H19UO7ML5GAQJSJ" hidden="1">[3]Table!#REF!</definedName>
    <definedName name="BEx3IYAH2DEBFWO8F94H4MXE3RLY" localSheetId="0" hidden="1">[1]Table!#REF!</definedName>
    <definedName name="BEx3IYAH2DEBFWO8F94H4MXE3RLY" localSheetId="1" hidden="1">[1]Table!#REF!</definedName>
    <definedName name="BEx3IYAH2DEBFWO8F94H4MXE3RLY" localSheetId="3" hidden="1">[2]Table!#REF!</definedName>
    <definedName name="BEx3IYAH2DEBFWO8F94H4MXE3RLY" hidden="1">[1]Table!#REF!</definedName>
    <definedName name="BEx3L4IN3LI4C26SITKTGAH27CDU" localSheetId="0" hidden="1">[1]Table!#REF!</definedName>
    <definedName name="BEx3L4IN3LI4C26SITKTGAH27CDU" localSheetId="1" hidden="1">[1]Table!#REF!</definedName>
    <definedName name="BEx3L4IN3LI4C26SITKTGAH27CDU" localSheetId="3" hidden="1">[2]Table!#REF!</definedName>
    <definedName name="BEx3L4IN3LI4C26SITKTGAH27CDU" hidden="1">[1]Table!#REF!</definedName>
    <definedName name="BEx3M1MR1K1NQD03H74BFWOK4MWQ" localSheetId="0" hidden="1">[1]Table!#REF!</definedName>
    <definedName name="BEx3M1MR1K1NQD03H74BFWOK4MWQ" localSheetId="1" hidden="1">[1]Table!#REF!</definedName>
    <definedName name="BEx3M1MR1K1NQD03H74BFWOK4MWQ" localSheetId="3" hidden="1">[2]Table!#REF!</definedName>
    <definedName name="BEx3M1MR1K1NQD03H74BFWOK4MWQ" hidden="1">[1]Table!#REF!</definedName>
    <definedName name="BEx3NKXF7GYXHBK75UI6MDRUSU0J" localSheetId="0" hidden="1">[1]Table!#REF!</definedName>
    <definedName name="BEx3NKXF7GYXHBK75UI6MDRUSU0J" localSheetId="1" hidden="1">[1]Table!#REF!</definedName>
    <definedName name="BEx3NKXF7GYXHBK75UI6MDRUSU0J" localSheetId="3" hidden="1">[2]Table!#REF!</definedName>
    <definedName name="BEx3NKXF7GYXHBK75UI6MDRUSU0J" hidden="1">[1]Table!#REF!</definedName>
    <definedName name="BEx3NMQ4BVC94728AUM7CCX7UHTU" localSheetId="0" hidden="1">[1]Table!#REF!</definedName>
    <definedName name="BEx3NMQ4BVC94728AUM7CCX7UHTU" localSheetId="1" hidden="1">[1]Table!#REF!</definedName>
    <definedName name="BEx3NMQ4BVC94728AUM7CCX7UHTU" localSheetId="3" hidden="1">[2]Table!#REF!</definedName>
    <definedName name="BEx3NMQ4BVC94728AUM7CCX7UHTU" hidden="1">[1]Table!#REF!</definedName>
    <definedName name="BEx3O19B8FTTAPVT5DZXQGQXWFR8" localSheetId="0" hidden="1">[1]Table!#REF!</definedName>
    <definedName name="BEx3O19B8FTTAPVT5DZXQGQXWFR8" localSheetId="1" hidden="1">[1]Table!#REF!</definedName>
    <definedName name="BEx3O19B8FTTAPVT5DZXQGQXWFR8" localSheetId="3" hidden="1">[2]Table!#REF!</definedName>
    <definedName name="BEx3O19B8FTTAPVT5DZXQGQXWFR8" hidden="1">[1]Table!#REF!</definedName>
    <definedName name="BEx3O85IKWARA6NCJOLRBRJFMEWW" localSheetId="0" hidden="1">[5]Table!#REF!</definedName>
    <definedName name="BEx3O85IKWARA6NCJOLRBRJFMEWW" localSheetId="1" hidden="1">[5]Table!#REF!</definedName>
    <definedName name="BEx3O85IKWARA6NCJOLRBRJFMEWW" localSheetId="3" hidden="1">[6]Table!#REF!</definedName>
    <definedName name="BEx3O85IKWARA6NCJOLRBRJFMEWW" hidden="1">[5]Table!#REF!</definedName>
    <definedName name="BEx3OAULZWOG4KCP4357NRIF0UD8" localSheetId="0" hidden="1">[1]Table!#REF!</definedName>
    <definedName name="BEx3OAULZWOG4KCP4357NRIF0UD8" localSheetId="1" hidden="1">[1]Table!#REF!</definedName>
    <definedName name="BEx3OAULZWOG4KCP4357NRIF0UD8" localSheetId="3" hidden="1">[2]Table!#REF!</definedName>
    <definedName name="BEx3OAULZWOG4KCP4357NRIF0UD8" hidden="1">[1]Table!#REF!</definedName>
    <definedName name="BEx3PKEMDW8KZEP11IL927C5O7I2" localSheetId="0" hidden="1">[1]Table!#REF!</definedName>
    <definedName name="BEx3PKEMDW8KZEP11IL927C5O7I2" localSheetId="1" hidden="1">[1]Table!#REF!</definedName>
    <definedName name="BEx3PKEMDW8KZEP11IL927C5O7I2" localSheetId="3" hidden="1">[2]Table!#REF!</definedName>
    <definedName name="BEx3PKEMDW8KZEP11IL927C5O7I2" hidden="1">[1]Table!#REF!</definedName>
    <definedName name="BEx3Q0VWPU5EQECK7MQ47TYJ3SWW" localSheetId="0" hidden="1">[1]Table!#REF!</definedName>
    <definedName name="BEx3Q0VWPU5EQECK7MQ47TYJ3SWW" localSheetId="1" hidden="1">[1]Table!#REF!</definedName>
    <definedName name="BEx3Q0VWPU5EQECK7MQ47TYJ3SWW" localSheetId="3" hidden="1">[2]Table!#REF!</definedName>
    <definedName name="BEx3Q0VWPU5EQECK7MQ47TYJ3SWW" hidden="1">[1]Table!#REF!</definedName>
    <definedName name="BEx3RHC2ZD5UFS6QD4OPFCNNMWH1" localSheetId="0" hidden="1">[1]Table!#REF!</definedName>
    <definedName name="BEx3RHC2ZD5UFS6QD4OPFCNNMWH1" localSheetId="1" hidden="1">[1]Table!#REF!</definedName>
    <definedName name="BEx3RHC2ZD5UFS6QD4OPFCNNMWH1" localSheetId="3" hidden="1">[2]Table!#REF!</definedName>
    <definedName name="BEx3RHC2ZD5UFS6QD4OPFCNNMWH1" hidden="1">[1]Table!#REF!</definedName>
    <definedName name="BEx58XHO7ZULLF2EUD7YIS0MGQJ5" localSheetId="0" hidden="1">[1]Table!#REF!</definedName>
    <definedName name="BEx58XHO7ZULLF2EUD7YIS0MGQJ5" localSheetId="1" hidden="1">[1]Table!#REF!</definedName>
    <definedName name="BEx58XHO7ZULLF2EUD7YIS0MGQJ5" localSheetId="3" hidden="1">[2]Table!#REF!</definedName>
    <definedName name="BEx58XHO7ZULLF2EUD7YIS0MGQJ5" hidden="1">[1]Table!#REF!</definedName>
    <definedName name="BEx59P7MAPNU129ZTC5H3EH892G1" localSheetId="0" hidden="1">[1]Table!#REF!</definedName>
    <definedName name="BEx59P7MAPNU129ZTC5H3EH892G1" localSheetId="1" hidden="1">[1]Table!#REF!</definedName>
    <definedName name="BEx59P7MAPNU129ZTC5H3EH892G1" localSheetId="3" hidden="1">[2]Table!#REF!</definedName>
    <definedName name="BEx59P7MAPNU129ZTC5H3EH892G1" hidden="1">[1]Table!#REF!</definedName>
    <definedName name="BEx5B825RW35M5H0UB2IZGGRS4ER" localSheetId="0" hidden="1">[1]Table!#REF!</definedName>
    <definedName name="BEx5B825RW35M5H0UB2IZGGRS4ER" localSheetId="1" hidden="1">[1]Table!#REF!</definedName>
    <definedName name="BEx5B825RW35M5H0UB2IZGGRS4ER" localSheetId="3" hidden="1">[2]Table!#REF!</definedName>
    <definedName name="BEx5B825RW35M5H0UB2IZGGRS4ER" hidden="1">[1]Table!#REF!</definedName>
    <definedName name="BEx5BHSQ42B50IU1TEQFUXFX9XQD" localSheetId="0" hidden="1">[1]Table!#REF!</definedName>
    <definedName name="BEx5BHSQ42B50IU1TEQFUXFX9XQD" localSheetId="1" hidden="1">[1]Table!#REF!</definedName>
    <definedName name="BEx5BHSQ42B50IU1TEQFUXFX9XQD" localSheetId="3" hidden="1">[2]Table!#REF!</definedName>
    <definedName name="BEx5BHSQ42B50IU1TEQFUXFX9XQD" hidden="1">[1]Table!#REF!</definedName>
    <definedName name="BEx5BYFMZ80TDDN2EZO8CF39AIAC" localSheetId="0" hidden="1">[1]Table!#REF!</definedName>
    <definedName name="BEx5BYFMZ80TDDN2EZO8CF39AIAC" localSheetId="1" hidden="1">[1]Table!#REF!</definedName>
    <definedName name="BEx5BYFMZ80TDDN2EZO8CF39AIAC" localSheetId="3" hidden="1">[2]Table!#REF!</definedName>
    <definedName name="BEx5BYFMZ80TDDN2EZO8CF39AIAC" hidden="1">[1]Table!#REF!</definedName>
    <definedName name="BEx5CFYQ0F1Z6P8SCVJ0I3UPVFE4" localSheetId="0" hidden="1">[1]Table!#REF!</definedName>
    <definedName name="BEx5CFYQ0F1Z6P8SCVJ0I3UPVFE4" localSheetId="1" hidden="1">[1]Table!#REF!</definedName>
    <definedName name="BEx5CFYQ0F1Z6P8SCVJ0I3UPVFE4" localSheetId="3" hidden="1">[2]Table!#REF!</definedName>
    <definedName name="BEx5CFYQ0F1Z6P8SCVJ0I3UPVFE4" hidden="1">[1]Table!#REF!</definedName>
    <definedName name="BEx5E123OLO9WQUOIRIDJ967KAGK" localSheetId="0" hidden="1">[1]Table!#REF!</definedName>
    <definedName name="BEx5E123OLO9WQUOIRIDJ967KAGK" localSheetId="1" hidden="1">[1]Table!#REF!</definedName>
    <definedName name="BEx5E123OLO9WQUOIRIDJ967KAGK" localSheetId="3" hidden="1">[2]Table!#REF!</definedName>
    <definedName name="BEx5E123OLO9WQUOIRIDJ967KAGK" hidden="1">[1]Table!#REF!</definedName>
    <definedName name="BEx5G1A8TFN4C4QII35U9DKYNIS8" localSheetId="0" hidden="1">[1]Table!#REF!</definedName>
    <definedName name="BEx5G1A8TFN4C4QII35U9DKYNIS8" localSheetId="1" hidden="1">[1]Table!#REF!</definedName>
    <definedName name="BEx5G1A8TFN4C4QII35U9DKYNIS8" localSheetId="3" hidden="1">[2]Table!#REF!</definedName>
    <definedName name="BEx5G1A8TFN4C4QII35U9DKYNIS8" hidden="1">[1]Table!#REF!</definedName>
    <definedName name="BEx5GID9MVBUPFFT9M8K8B5MO9NV" localSheetId="0" hidden="1">[1]Table!#REF!</definedName>
    <definedName name="BEx5GID9MVBUPFFT9M8K8B5MO9NV" localSheetId="1" hidden="1">[1]Table!#REF!</definedName>
    <definedName name="BEx5GID9MVBUPFFT9M8K8B5MO9NV" localSheetId="3" hidden="1">[2]Table!#REF!</definedName>
    <definedName name="BEx5GID9MVBUPFFT9M8K8B5MO9NV" hidden="1">[1]Table!#REF!</definedName>
    <definedName name="BEx5HWKGSGUFMQTV743HSDTZEVXB" localSheetId="0" hidden="1">[3]Table!#REF!</definedName>
    <definedName name="BEx5HWKGSGUFMQTV743HSDTZEVXB" localSheetId="1" hidden="1">[3]Table!#REF!</definedName>
    <definedName name="BEx5HWKGSGUFMQTV743HSDTZEVXB" localSheetId="3" hidden="1">[4]Table!#REF!</definedName>
    <definedName name="BEx5HWKGSGUFMQTV743HSDTZEVXB" hidden="1">[3]Table!#REF!</definedName>
    <definedName name="BEx5I244LQHZTF3XI66J8705R9XX" localSheetId="0" hidden="1">[1]Table!#REF!</definedName>
    <definedName name="BEx5I244LQHZTF3XI66J8705R9XX" localSheetId="1" hidden="1">[1]Table!#REF!</definedName>
    <definedName name="BEx5I244LQHZTF3XI66J8705R9XX" localSheetId="3" hidden="1">[2]Table!#REF!</definedName>
    <definedName name="BEx5I244LQHZTF3XI66J8705R9XX" hidden="1">[1]Table!#REF!</definedName>
    <definedName name="BEx5I8PBP4LIXDGID5BP0THLO0AQ" localSheetId="0" hidden="1">[1]Table!#REF!</definedName>
    <definedName name="BEx5I8PBP4LIXDGID5BP0THLO0AQ" localSheetId="1" hidden="1">[1]Table!#REF!</definedName>
    <definedName name="BEx5I8PBP4LIXDGID5BP0THLO0AQ" localSheetId="3" hidden="1">[2]Table!#REF!</definedName>
    <definedName name="BEx5I8PBP4LIXDGID5BP0THLO0AQ" hidden="1">[1]Table!#REF!</definedName>
    <definedName name="BEx5JNCT8Z7XSSPD5EMNAJELCU2V" localSheetId="0" hidden="1">[1]Table!#REF!</definedName>
    <definedName name="BEx5JNCT8Z7XSSPD5EMNAJELCU2V" localSheetId="1" hidden="1">[1]Table!#REF!</definedName>
    <definedName name="BEx5JNCT8Z7XSSPD5EMNAJELCU2V" localSheetId="3" hidden="1">[2]Table!#REF!</definedName>
    <definedName name="BEx5JNCT8Z7XSSPD5EMNAJELCU2V" hidden="1">[1]Table!#REF!</definedName>
    <definedName name="BEx5JQCNT9Y4RM306CHC8IPY3HBZ" localSheetId="0" hidden="1">[1]Table!#REF!</definedName>
    <definedName name="BEx5JQCNT9Y4RM306CHC8IPY3HBZ" localSheetId="1" hidden="1">[1]Table!#REF!</definedName>
    <definedName name="BEx5JQCNT9Y4RM306CHC8IPY3HBZ" localSheetId="3" hidden="1">[2]Table!#REF!</definedName>
    <definedName name="BEx5JQCNT9Y4RM306CHC8IPY3HBZ" hidden="1">[1]Table!#REF!</definedName>
    <definedName name="BEx5LTKQ8RQWJE4BC88OP928893U" localSheetId="0" hidden="1">[1]Table!#REF!</definedName>
    <definedName name="BEx5LTKQ8RQWJE4BC88OP928893U" localSheetId="1" hidden="1">[1]Table!#REF!</definedName>
    <definedName name="BEx5LTKQ8RQWJE4BC88OP928893U" localSheetId="3" hidden="1">[2]Table!#REF!</definedName>
    <definedName name="BEx5LTKQ8RQWJE4BC88OP928893U" hidden="1">[1]Table!#REF!</definedName>
    <definedName name="BEx5MBUW955HYXNO9YP2QVK5C39P" localSheetId="0" hidden="1">[1]Table!#REF!</definedName>
    <definedName name="BEx5MBUW955HYXNO9YP2QVK5C39P" localSheetId="1" hidden="1">[1]Table!#REF!</definedName>
    <definedName name="BEx5MBUW955HYXNO9YP2QVK5C39P" localSheetId="3" hidden="1">[2]Table!#REF!</definedName>
    <definedName name="BEx5MBUW955HYXNO9YP2QVK5C39P" hidden="1">[1]Table!#REF!</definedName>
    <definedName name="BEx5MLQZM68YQSKARVWTTPINFQ2C" localSheetId="0" hidden="1">[5]Table!#REF!</definedName>
    <definedName name="BEx5MLQZM68YQSKARVWTTPINFQ2C" localSheetId="1" hidden="1">[5]Table!#REF!</definedName>
    <definedName name="BEx5MLQZM68YQSKARVWTTPINFQ2C" localSheetId="3" hidden="1">[6]Table!#REF!</definedName>
    <definedName name="BEx5MLQZM68YQSKARVWTTPINFQ2C" hidden="1">[5]Table!#REF!</definedName>
    <definedName name="BEx5MVXTKNBXHNWTL43C670E4KXC" localSheetId="0" hidden="1">[1]Table!#REF!</definedName>
    <definedName name="BEx5MVXTKNBXHNWTL43C670E4KXC" localSheetId="1" hidden="1">[1]Table!#REF!</definedName>
    <definedName name="BEx5MVXTKNBXHNWTL43C670E4KXC" localSheetId="3" hidden="1">[2]Table!#REF!</definedName>
    <definedName name="BEx5MVXTKNBXHNWTL43C670E4KXC" hidden="1">[1]Table!#REF!</definedName>
    <definedName name="BEx5NTCRKG3MCO16Q0MJSA6DPSDX" localSheetId="0" hidden="1">[1]Table!#REF!</definedName>
    <definedName name="BEx5NTCRKG3MCO16Q0MJSA6DPSDX" localSheetId="1" hidden="1">[1]Table!#REF!</definedName>
    <definedName name="BEx5NTCRKG3MCO16Q0MJSA6DPSDX" localSheetId="3" hidden="1">[2]Table!#REF!</definedName>
    <definedName name="BEx5NTCRKG3MCO16Q0MJSA6DPSDX" hidden="1">[1]Table!#REF!</definedName>
    <definedName name="BEx5ONH1F6GHNI7M2DIURXTY5XSI" localSheetId="0" hidden="1">[3]Table!#REF!</definedName>
    <definedName name="BEx5ONH1F6GHNI7M2DIURXTY5XSI" localSheetId="1" hidden="1">[3]Table!#REF!</definedName>
    <definedName name="BEx5ONH1F6GHNI7M2DIURXTY5XSI" localSheetId="3" hidden="1">[4]Table!#REF!</definedName>
    <definedName name="BEx5ONH1F6GHNI7M2DIURXTY5XSI" hidden="1">[3]Table!#REF!</definedName>
    <definedName name="BEx774N83DXLJZ54Q42PWIJZ2DN1" localSheetId="0" hidden="1">[1]Table!#REF!</definedName>
    <definedName name="BEx774N83DXLJZ54Q42PWIJZ2DN1" localSheetId="1" hidden="1">[1]Table!#REF!</definedName>
    <definedName name="BEx774N83DXLJZ54Q42PWIJZ2DN1" localSheetId="3" hidden="1">[2]Table!#REF!</definedName>
    <definedName name="BEx774N83DXLJZ54Q42PWIJZ2DN1" hidden="1">[1]Table!#REF!</definedName>
    <definedName name="BEx78226TN58UE0CTY98YEDU0LSL" localSheetId="0" hidden="1">[1]Table!#REF!</definedName>
    <definedName name="BEx78226TN58UE0CTY98YEDU0LSL" localSheetId="1" hidden="1">[1]Table!#REF!</definedName>
    <definedName name="BEx78226TN58UE0CTY98YEDU0LSL" localSheetId="3" hidden="1">[2]Table!#REF!</definedName>
    <definedName name="BEx78226TN58UE0CTY98YEDU0LSL" hidden="1">[1]Table!#REF!</definedName>
    <definedName name="BEx79OCP4HQ6XP8EWNGEUDLOZBBS" localSheetId="0" hidden="1">[1]Table!#REF!</definedName>
    <definedName name="BEx79OCP4HQ6XP8EWNGEUDLOZBBS" localSheetId="1" hidden="1">[1]Table!#REF!</definedName>
    <definedName name="BEx79OCP4HQ6XP8EWNGEUDLOZBBS" localSheetId="3" hidden="1">[2]Table!#REF!</definedName>
    <definedName name="BEx79OCP4HQ6XP8EWNGEUDLOZBBS" hidden="1">[1]Table!#REF!</definedName>
    <definedName name="BEx7ABA2C9IWH5VSLVLLLCY62161" localSheetId="0" hidden="1">[1]Table!#REF!</definedName>
    <definedName name="BEx7ABA2C9IWH5VSLVLLLCY62161" localSheetId="1" hidden="1">[1]Table!#REF!</definedName>
    <definedName name="BEx7ABA2C9IWH5VSLVLLLCY62161" localSheetId="3" hidden="1">[2]Table!#REF!</definedName>
    <definedName name="BEx7ABA2C9IWH5VSLVLLLCY62161" hidden="1">[1]Table!#REF!</definedName>
    <definedName name="BEx7ASD1I654MEDCO6GGWA95PXSC" localSheetId="0" hidden="1">[1]Table!#REF!</definedName>
    <definedName name="BEx7ASD1I654MEDCO6GGWA95PXSC" localSheetId="1" hidden="1">[1]Table!#REF!</definedName>
    <definedName name="BEx7ASD1I654MEDCO6GGWA95PXSC" localSheetId="3" hidden="1">[2]Table!#REF!</definedName>
    <definedName name="BEx7ASD1I654MEDCO6GGWA95PXSC" hidden="1">[1]Table!#REF!</definedName>
    <definedName name="BEx7AVCX9S5RJP3NSZ4QM4E6ERDT" localSheetId="0" hidden="1">[1]Table!#REF!</definedName>
    <definedName name="BEx7AVCX9S5RJP3NSZ4QM4E6ERDT" localSheetId="1" hidden="1">[1]Table!#REF!</definedName>
    <definedName name="BEx7AVCX9S5RJP3NSZ4QM4E6ERDT" localSheetId="3" hidden="1">[2]Table!#REF!</definedName>
    <definedName name="BEx7AVCX9S5RJP3NSZ4QM4E6ERDT" hidden="1">[1]Table!#REF!</definedName>
    <definedName name="BEx7B6LH6917TXOSAAQ6U7HVF018" localSheetId="0" hidden="1">[1]Table!#REF!</definedName>
    <definedName name="BEx7B6LH6917TXOSAAQ6U7HVF018" localSheetId="1" hidden="1">[1]Table!#REF!</definedName>
    <definedName name="BEx7B6LH6917TXOSAAQ6U7HVF018" localSheetId="3" hidden="1">[2]Table!#REF!</definedName>
    <definedName name="BEx7B6LH6917TXOSAAQ6U7HVF018" hidden="1">[1]Table!#REF!</definedName>
    <definedName name="BEx7D5RWKRS4W71J4NZ6ZSFHPKFT" localSheetId="0" hidden="1">[1]Table!#REF!</definedName>
    <definedName name="BEx7D5RWKRS4W71J4NZ6ZSFHPKFT" localSheetId="1" hidden="1">[1]Table!#REF!</definedName>
    <definedName name="BEx7D5RWKRS4W71J4NZ6ZSFHPKFT" localSheetId="3" hidden="1">[2]Table!#REF!</definedName>
    <definedName name="BEx7D5RWKRS4W71J4NZ6ZSFHPKFT" hidden="1">[1]Table!#REF!</definedName>
    <definedName name="BEx7DVJTRV44IMJIBFXELE67SZ7S" localSheetId="0" hidden="1">[1]Table!#REF!</definedName>
    <definedName name="BEx7DVJTRV44IMJIBFXELE67SZ7S" localSheetId="1" hidden="1">[1]Table!#REF!</definedName>
    <definedName name="BEx7DVJTRV44IMJIBFXELE67SZ7S" localSheetId="3" hidden="1">[2]Table!#REF!</definedName>
    <definedName name="BEx7DVJTRV44IMJIBFXELE67SZ7S" hidden="1">[1]Table!#REF!</definedName>
    <definedName name="BEx7E2QT2U8THYOKBPXONB1B47WH" localSheetId="0" hidden="1">[1]Table!#REF!</definedName>
    <definedName name="BEx7E2QT2U8THYOKBPXONB1B47WH" localSheetId="1" hidden="1">[1]Table!#REF!</definedName>
    <definedName name="BEx7E2QT2U8THYOKBPXONB1B47WH" localSheetId="3" hidden="1">[2]Table!#REF!</definedName>
    <definedName name="BEx7E2QT2U8THYOKBPXONB1B47WH" hidden="1">[1]Table!#REF!</definedName>
    <definedName name="BEx7EI6DL1Z6UWLFBXAKVGZTKHWJ" localSheetId="0" hidden="1">[1]Table!#REF!</definedName>
    <definedName name="BEx7EI6DL1Z6UWLFBXAKVGZTKHWJ" localSheetId="1" hidden="1">[1]Table!#REF!</definedName>
    <definedName name="BEx7EI6DL1Z6UWLFBXAKVGZTKHWJ" localSheetId="3" hidden="1">[2]Table!#REF!</definedName>
    <definedName name="BEx7EI6DL1Z6UWLFBXAKVGZTKHWJ" hidden="1">[1]Table!#REF!</definedName>
    <definedName name="BEx7EQF0QX3L29JFJ5XBW8UOSD0R" localSheetId="0" hidden="1">[1]Table!#REF!</definedName>
    <definedName name="BEx7EQF0QX3L29JFJ5XBW8UOSD0R" localSheetId="1" hidden="1">[1]Table!#REF!</definedName>
    <definedName name="BEx7EQF0QX3L29JFJ5XBW8UOSD0R" localSheetId="3" hidden="1">[2]Table!#REF!</definedName>
    <definedName name="BEx7EQF0QX3L29JFJ5XBW8UOSD0R" hidden="1">[1]Table!#REF!</definedName>
    <definedName name="BEx7GR3ENYWRXXS5IT0UMEGOLGUH" localSheetId="0" hidden="1">[1]Table!#REF!</definedName>
    <definedName name="BEx7GR3ENYWRXXS5IT0UMEGOLGUH" localSheetId="1" hidden="1">[1]Table!#REF!</definedName>
    <definedName name="BEx7GR3ENYWRXXS5IT0UMEGOLGUH" localSheetId="3" hidden="1">[2]Table!#REF!</definedName>
    <definedName name="BEx7GR3ENYWRXXS5IT0UMEGOLGUH" hidden="1">[1]Table!#REF!</definedName>
    <definedName name="BEx7H14XCXH7WEXEY1HVO53A6AGH" localSheetId="0" hidden="1">[1]Table!#REF!</definedName>
    <definedName name="BEx7H14XCXH7WEXEY1HVO53A6AGH" localSheetId="1" hidden="1">[1]Table!#REF!</definedName>
    <definedName name="BEx7H14XCXH7WEXEY1HVO53A6AGH" localSheetId="3" hidden="1">[2]Table!#REF!</definedName>
    <definedName name="BEx7H14XCXH7WEXEY1HVO53A6AGH" hidden="1">[1]Table!#REF!</definedName>
    <definedName name="BEx7HFTIA8AC8BR8HKIN81VE1SGW" localSheetId="0" hidden="1">[1]Table!#REF!</definedName>
    <definedName name="BEx7HFTIA8AC8BR8HKIN81VE1SGW" localSheetId="1" hidden="1">[1]Table!#REF!</definedName>
    <definedName name="BEx7HFTIA8AC8BR8HKIN81VE1SGW" localSheetId="3" hidden="1">[2]Table!#REF!</definedName>
    <definedName name="BEx7HFTIA8AC8BR8HKIN81VE1SGW" hidden="1">[1]Table!#REF!</definedName>
    <definedName name="BEx7L8XOV64OMS15ZFURFEUXLMWF" localSheetId="0" hidden="1">[1]Table!#REF!</definedName>
    <definedName name="BEx7L8XOV64OMS15ZFURFEUXLMWF" localSheetId="1" hidden="1">[1]Table!#REF!</definedName>
    <definedName name="BEx7L8XOV64OMS15ZFURFEUXLMWF" localSheetId="3" hidden="1">[2]Table!#REF!</definedName>
    <definedName name="BEx7L8XOV64OMS15ZFURFEUXLMWF" hidden="1">[1]Table!#REF!</definedName>
    <definedName name="BEx7LCOFPPG5CAI9OO09DCBE07P4" localSheetId="0" hidden="1">[1]Table!#REF!</definedName>
    <definedName name="BEx7LCOFPPG5CAI9OO09DCBE07P4" localSheetId="1" hidden="1">[1]Table!#REF!</definedName>
    <definedName name="BEx7LCOFPPG5CAI9OO09DCBE07P4" localSheetId="3" hidden="1">[2]Table!#REF!</definedName>
    <definedName name="BEx7LCOFPPG5CAI9OO09DCBE07P4" hidden="1">[1]Table!#REF!</definedName>
    <definedName name="BEx91QH5JRZKQP1GPN2SQMR3CKAG" localSheetId="0" hidden="1">[1]Table!#REF!</definedName>
    <definedName name="BEx91QH5JRZKQP1GPN2SQMR3CKAG" localSheetId="1" hidden="1">[1]Table!#REF!</definedName>
    <definedName name="BEx91QH5JRZKQP1GPN2SQMR3CKAG" localSheetId="3" hidden="1">[2]Table!#REF!</definedName>
    <definedName name="BEx91QH5JRZKQP1GPN2SQMR3CKAG" hidden="1">[1]Table!#REF!</definedName>
    <definedName name="BEx92S8MHFFIVRQ2YSHZNQGOFUHD" localSheetId="0" hidden="1">[1]Table!#REF!</definedName>
    <definedName name="BEx92S8MHFFIVRQ2YSHZNQGOFUHD" localSheetId="1" hidden="1">[1]Table!#REF!</definedName>
    <definedName name="BEx92S8MHFFIVRQ2YSHZNQGOFUHD" localSheetId="3" hidden="1">[2]Table!#REF!</definedName>
    <definedName name="BEx92S8MHFFIVRQ2YSHZNQGOFUHD" hidden="1">[1]Table!#REF!</definedName>
    <definedName name="BEx93SY9RWG3HUV4YXQKXJH9FH14" localSheetId="0" hidden="1">[1]Table!#REF!</definedName>
    <definedName name="BEx93SY9RWG3HUV4YXQKXJH9FH14" localSheetId="1" hidden="1">[1]Table!#REF!</definedName>
    <definedName name="BEx93SY9RWG3HUV4YXQKXJH9FH14" localSheetId="3" hidden="1">[2]Table!#REF!</definedName>
    <definedName name="BEx93SY9RWG3HUV4YXQKXJH9FH14" hidden="1">[1]Table!#REF!</definedName>
    <definedName name="BEx94GXG30CIVB6ZQN3X3IK6BZXQ" localSheetId="0" hidden="1">[1]Table!#REF!</definedName>
    <definedName name="BEx94GXG30CIVB6ZQN3X3IK6BZXQ" localSheetId="1" hidden="1">[1]Table!#REF!</definedName>
    <definedName name="BEx94GXG30CIVB6ZQN3X3IK6BZXQ" localSheetId="3" hidden="1">[2]Table!#REF!</definedName>
    <definedName name="BEx94GXG30CIVB6ZQN3X3IK6BZXQ" hidden="1">[1]Table!#REF!</definedName>
    <definedName name="BEx94HZ5LURYM9ST744ALV6ZCKYP" localSheetId="0" hidden="1">[1]Table!#REF!</definedName>
    <definedName name="BEx94HZ5LURYM9ST744ALV6ZCKYP" localSheetId="1" hidden="1">[1]Table!#REF!</definedName>
    <definedName name="BEx94HZ5LURYM9ST744ALV6ZCKYP" localSheetId="3" hidden="1">[2]Table!#REF!</definedName>
    <definedName name="BEx94HZ5LURYM9ST744ALV6ZCKYP" hidden="1">[1]Table!#REF!</definedName>
    <definedName name="BEx94IQ75E90YUMWJ9N591LR7DQQ" localSheetId="0" hidden="1">[1]Table!#REF!</definedName>
    <definedName name="BEx94IQ75E90YUMWJ9N591LR7DQQ" localSheetId="1" hidden="1">[1]Table!#REF!</definedName>
    <definedName name="BEx94IQ75E90YUMWJ9N591LR7DQQ" localSheetId="3" hidden="1">[2]Table!#REF!</definedName>
    <definedName name="BEx94IQ75E90YUMWJ9N591LR7DQQ" hidden="1">[1]Table!#REF!</definedName>
    <definedName name="BEx955NIAWX5OLAHMTV6QFUZPR30" localSheetId="0" hidden="1">[1]Table!#REF!</definedName>
    <definedName name="BEx955NIAWX5OLAHMTV6QFUZPR30" localSheetId="1" hidden="1">[1]Table!#REF!</definedName>
    <definedName name="BEx955NIAWX5OLAHMTV6QFUZPR30" localSheetId="3" hidden="1">[2]Table!#REF!</definedName>
    <definedName name="BEx955NIAWX5OLAHMTV6QFUZPR30" hidden="1">[1]Table!#REF!</definedName>
    <definedName name="BEx97NPQBACJVD9K1YXI08RTW9E2" localSheetId="0" hidden="1">[1]Table!#REF!</definedName>
    <definedName name="BEx97NPQBACJVD9K1YXI08RTW9E2" localSheetId="1" hidden="1">[1]Table!#REF!</definedName>
    <definedName name="BEx97NPQBACJVD9K1YXI08RTW9E2" localSheetId="3" hidden="1">[2]Table!#REF!</definedName>
    <definedName name="BEx97NPQBACJVD9K1YXI08RTW9E2" hidden="1">[1]Table!#REF!</definedName>
    <definedName name="BEx9871KU0N99P0900EAK69VFYT2" localSheetId="0" hidden="1">[1]Table!#REF!</definedName>
    <definedName name="BEx9871KU0N99P0900EAK69VFYT2" localSheetId="1" hidden="1">[1]Table!#REF!</definedName>
    <definedName name="BEx9871KU0N99P0900EAK69VFYT2" localSheetId="3" hidden="1">[2]Table!#REF!</definedName>
    <definedName name="BEx9871KU0N99P0900EAK69VFYT2" hidden="1">[1]Table!#REF!</definedName>
    <definedName name="BEx99YFI2XJ23DE94815HFUG4YNW" localSheetId="0" hidden="1">[3]Table!#REF!</definedName>
    <definedName name="BEx99YFI2XJ23DE94815HFUG4YNW" localSheetId="1" hidden="1">[3]Table!#REF!</definedName>
    <definedName name="BEx99YFI2XJ23DE94815HFUG4YNW" localSheetId="3" hidden="1">[4]Table!#REF!</definedName>
    <definedName name="BEx99YFI2XJ23DE94815HFUG4YNW" hidden="1">[3]Table!#REF!</definedName>
    <definedName name="BEx9AV8W1FAWF5BHATYEN47X12JN" localSheetId="0" hidden="1">[1]Table!#REF!</definedName>
    <definedName name="BEx9AV8W1FAWF5BHATYEN47X12JN" localSheetId="1" hidden="1">[1]Table!#REF!</definedName>
    <definedName name="BEx9AV8W1FAWF5BHATYEN47X12JN" localSheetId="3" hidden="1">[2]Table!#REF!</definedName>
    <definedName name="BEx9AV8W1FAWF5BHATYEN47X12JN" hidden="1">[1]Table!#REF!</definedName>
    <definedName name="BEx9E2BZ2B1R41FMGJCJ7JLGLUAJ" localSheetId="0" hidden="1">[1]Table!#REF!</definedName>
    <definedName name="BEx9E2BZ2B1R41FMGJCJ7JLGLUAJ" localSheetId="1" hidden="1">[1]Table!#REF!</definedName>
    <definedName name="BEx9E2BZ2B1R41FMGJCJ7JLGLUAJ" localSheetId="3" hidden="1">[2]Table!#REF!</definedName>
    <definedName name="BEx9E2BZ2B1R41FMGJCJ7JLGLUAJ" hidden="1">[1]Table!#REF!</definedName>
    <definedName name="BEx9GY6BVFQGCLMOWVT6PIC9WP5X" localSheetId="0" hidden="1">[1]Table!#REF!</definedName>
    <definedName name="BEx9GY6BVFQGCLMOWVT6PIC9WP5X" localSheetId="1" hidden="1">[1]Table!#REF!</definedName>
    <definedName name="BEx9GY6BVFQGCLMOWVT6PIC9WP5X" localSheetId="3" hidden="1">[2]Table!#REF!</definedName>
    <definedName name="BEx9GY6BVFQGCLMOWVT6PIC9WP5X" hidden="1">[1]Table!#REF!</definedName>
    <definedName name="BEx9H04IB14E1437FF2OIRRWBSD7" localSheetId="0" hidden="1">[1]Table!#REF!</definedName>
    <definedName name="BEx9H04IB14E1437FF2OIRRWBSD7" localSheetId="1" hidden="1">[1]Table!#REF!</definedName>
    <definedName name="BEx9H04IB14E1437FF2OIRRWBSD7" localSheetId="3" hidden="1">[2]Table!#REF!</definedName>
    <definedName name="BEx9H04IB14E1437FF2OIRRWBSD7" hidden="1">[1]Table!#REF!</definedName>
    <definedName name="BEx9JLBYK239B3F841C7YG1GT7ST" localSheetId="0" hidden="1">[1]Table!#REF!</definedName>
    <definedName name="BEx9JLBYK239B3F841C7YG1GT7ST" localSheetId="1" hidden="1">[1]Table!#REF!</definedName>
    <definedName name="BEx9JLBYK239B3F841C7YG1GT7ST" localSheetId="3" hidden="1">[2]Table!#REF!</definedName>
    <definedName name="BEx9JLBYK239B3F841C7YG1GT7ST" hidden="1">[1]Table!#REF!</definedName>
    <definedName name="BExAW8PKKAU1ST51JMUXE6TDPT3Q" localSheetId="0" hidden="1">[1]Table!#REF!</definedName>
    <definedName name="BExAW8PKKAU1ST51JMUXE6TDPT3Q" localSheetId="1" hidden="1">[1]Table!#REF!</definedName>
    <definedName name="BExAW8PKKAU1ST51JMUXE6TDPT3Q" localSheetId="3" hidden="1">[2]Table!#REF!</definedName>
    <definedName name="BExAW8PKKAU1ST51JMUXE6TDPT3Q" hidden="1">[1]Table!#REF!</definedName>
    <definedName name="BExAZGUGQNHWJLLGTRWMKC4HGUMD" localSheetId="0" hidden="1">[3]Table!#REF!</definedName>
    <definedName name="BExAZGUGQNHWJLLGTRWMKC4HGUMD" localSheetId="1" hidden="1">[3]Table!#REF!</definedName>
    <definedName name="BExAZGUGQNHWJLLGTRWMKC4HGUMD" localSheetId="3" hidden="1">[4]Table!#REF!</definedName>
    <definedName name="BExAZGUGQNHWJLLGTRWMKC4HGUMD" hidden="1">[3]Table!#REF!</definedName>
    <definedName name="BExB072HHXVMUC0VYNGG48GRSH5Q" localSheetId="0" hidden="1">[1]Table!#REF!</definedName>
    <definedName name="BExB072HHXVMUC0VYNGG48GRSH5Q" localSheetId="1" hidden="1">[1]Table!#REF!</definedName>
    <definedName name="BExB072HHXVMUC0VYNGG48GRSH5Q" localSheetId="3" hidden="1">[2]Table!#REF!</definedName>
    <definedName name="BExB072HHXVMUC0VYNGG48GRSH5Q" hidden="1">[1]Table!#REF!</definedName>
    <definedName name="BExB1GMD0PIDGTFBGQOPRWQSP9I4" localSheetId="0" hidden="1">[1]Table!#REF!</definedName>
    <definedName name="BExB1GMD0PIDGTFBGQOPRWQSP9I4" localSheetId="1" hidden="1">[1]Table!#REF!</definedName>
    <definedName name="BExB1GMD0PIDGTFBGQOPRWQSP9I4" localSheetId="3" hidden="1">[2]Table!#REF!</definedName>
    <definedName name="BExB1GMD0PIDGTFBGQOPRWQSP9I4" hidden="1">[1]Table!#REF!</definedName>
    <definedName name="BExB1WI6M8I0EEP1ANUQZCFY24EV" localSheetId="0" hidden="1">[1]Table!#REF!</definedName>
    <definedName name="BExB1WI6M8I0EEP1ANUQZCFY24EV" localSheetId="1" hidden="1">[1]Table!#REF!</definedName>
    <definedName name="BExB1WI6M8I0EEP1ANUQZCFY24EV" localSheetId="3" hidden="1">[2]Table!#REF!</definedName>
    <definedName name="BExB1WI6M8I0EEP1ANUQZCFY24EV" hidden="1">[1]Table!#REF!</definedName>
    <definedName name="BExB442RX0T3L6HUL6X5T21CENW6" localSheetId="0" hidden="1">[1]Table!#REF!</definedName>
    <definedName name="BExB442RX0T3L6HUL6X5T21CENW6" localSheetId="1" hidden="1">[1]Table!#REF!</definedName>
    <definedName name="BExB442RX0T3L6HUL6X5T21CENW6" localSheetId="3" hidden="1">[2]Table!#REF!</definedName>
    <definedName name="BExB442RX0T3L6HUL6X5T21CENW6" hidden="1">[1]Table!#REF!</definedName>
    <definedName name="BExB5833OAOJ22VK1YK47FHUSVK2" localSheetId="0" hidden="1">[1]Table!#REF!</definedName>
    <definedName name="BExB5833OAOJ22VK1YK47FHUSVK2" localSheetId="1" hidden="1">[1]Table!#REF!</definedName>
    <definedName name="BExB5833OAOJ22VK1YK47FHUSVK2" localSheetId="3" hidden="1">[2]Table!#REF!</definedName>
    <definedName name="BExB5833OAOJ22VK1YK47FHUSVK2" hidden="1">[1]Table!#REF!</definedName>
    <definedName name="BExB806PAXX70XUTA3ZI7OORD78R" localSheetId="0" hidden="1">[1]Table!#REF!</definedName>
    <definedName name="BExB806PAXX70XUTA3ZI7OORD78R" localSheetId="1" hidden="1">[1]Table!#REF!</definedName>
    <definedName name="BExB806PAXX70XUTA3ZI7OORD78R" localSheetId="3" hidden="1">[2]Table!#REF!</definedName>
    <definedName name="BExB806PAXX70XUTA3ZI7OORD78R" hidden="1">[1]Table!#REF!</definedName>
    <definedName name="BExB8U5N0D85YR8APKN3PPKG0FWP" localSheetId="0" hidden="1">[1]Table!#REF!</definedName>
    <definedName name="BExB8U5N0D85YR8APKN3PPKG0FWP" localSheetId="1" hidden="1">[1]Table!#REF!</definedName>
    <definedName name="BExB8U5N0D85YR8APKN3PPKG0FWP" localSheetId="3" hidden="1">[2]Table!#REF!</definedName>
    <definedName name="BExB8U5N0D85YR8APKN3PPKG0FWP" hidden="1">[1]Table!#REF!</definedName>
    <definedName name="BExBBV8XVMD9CKZY711T0BN7H3PM" localSheetId="0" hidden="1">[1]Table!#REF!</definedName>
    <definedName name="BExBBV8XVMD9CKZY711T0BN7H3PM" localSheetId="1" hidden="1">[1]Table!#REF!</definedName>
    <definedName name="BExBBV8XVMD9CKZY711T0BN7H3PM" localSheetId="3" hidden="1">[2]Table!#REF!</definedName>
    <definedName name="BExBBV8XVMD9CKZY711T0BN7H3PM" hidden="1">[1]Table!#REF!</definedName>
    <definedName name="BExBCRBEYR2KZ8FAQFZ2NHY13WIY" localSheetId="0" hidden="1">[1]Table!#REF!</definedName>
    <definedName name="BExBCRBEYR2KZ8FAQFZ2NHY13WIY" localSheetId="1" hidden="1">[1]Table!#REF!</definedName>
    <definedName name="BExBCRBEYR2KZ8FAQFZ2NHY13WIY" localSheetId="3" hidden="1">[2]Table!#REF!</definedName>
    <definedName name="BExBCRBEYR2KZ8FAQFZ2NHY13WIY" hidden="1">[1]Table!#REF!</definedName>
    <definedName name="BExBDJS9TUEU8Z84IV59E5V4T8K6" localSheetId="0" hidden="1">[1]Table!#REF!</definedName>
    <definedName name="BExBDJS9TUEU8Z84IV59E5V4T8K6" localSheetId="1" hidden="1">[1]Table!#REF!</definedName>
    <definedName name="BExBDJS9TUEU8Z84IV59E5V4T8K6" localSheetId="3" hidden="1">[2]Table!#REF!</definedName>
    <definedName name="BExBDJS9TUEU8Z84IV59E5V4T8K6" hidden="1">[1]Table!#REF!</definedName>
    <definedName name="BExBDNDQQG5KYZDAQPCYL10479JI" localSheetId="0" hidden="1">[3]Table!#REF!</definedName>
    <definedName name="BExBDNDQQG5KYZDAQPCYL10479JI" localSheetId="1" hidden="1">[3]Table!#REF!</definedName>
    <definedName name="BExBDNDQQG5KYZDAQPCYL10479JI" localSheetId="3" hidden="1">[4]Table!#REF!</definedName>
    <definedName name="BExBDNDQQG5KYZDAQPCYL10479JI" hidden="1">[3]Table!#REF!</definedName>
    <definedName name="BExBE5YPUY1T7N7DHMMIGGXK8TMP" localSheetId="0" hidden="1">[1]Table!#REF!</definedName>
    <definedName name="BExBE5YPUY1T7N7DHMMIGGXK8TMP" localSheetId="1" hidden="1">[1]Table!#REF!</definedName>
    <definedName name="BExBE5YPUY1T7N7DHMMIGGXK8TMP" localSheetId="3" hidden="1">[2]Table!#REF!</definedName>
    <definedName name="BExBE5YPUY1T7N7DHMMIGGXK8TMP" hidden="1">[1]Table!#REF!</definedName>
    <definedName name="BExCS7ZPMHFJ4UJDAL8CQOLSZ13B" localSheetId="0" hidden="1">[1]Table!#REF!</definedName>
    <definedName name="BExCS7ZPMHFJ4UJDAL8CQOLSZ13B" localSheetId="1" hidden="1">[1]Table!#REF!</definedName>
    <definedName name="BExCS7ZPMHFJ4UJDAL8CQOLSZ13B" localSheetId="3" hidden="1">[2]Table!#REF!</definedName>
    <definedName name="BExCS7ZPMHFJ4UJDAL8CQOLSZ13B" hidden="1">[1]Table!#REF!</definedName>
    <definedName name="BExCT4NSDT61OCH04Y2QIFIOP75H" localSheetId="0" hidden="1">[1]Table!#REF!</definedName>
    <definedName name="BExCT4NSDT61OCH04Y2QIFIOP75H" localSheetId="1" hidden="1">[1]Table!#REF!</definedName>
    <definedName name="BExCT4NSDT61OCH04Y2QIFIOP75H" localSheetId="3" hidden="1">[2]Table!#REF!</definedName>
    <definedName name="BExCT4NSDT61OCH04Y2QIFIOP75H" hidden="1">[1]Table!#REF!</definedName>
    <definedName name="BExCTYS2KX0QANOLT8LGZ9WV3S3T" localSheetId="0" hidden="1">[1]Table!#REF!</definedName>
    <definedName name="BExCTYS2KX0QANOLT8LGZ9WV3S3T" localSheetId="1" hidden="1">[1]Table!#REF!</definedName>
    <definedName name="BExCTYS2KX0QANOLT8LGZ9WV3S3T" localSheetId="3" hidden="1">[2]Table!#REF!</definedName>
    <definedName name="BExCTYS2KX0QANOLT8LGZ9WV3S3T" hidden="1">[1]Table!#REF!</definedName>
    <definedName name="BExCVHBNLOHNFS0JAV3I1XGPNH9W" localSheetId="0" hidden="1">[1]Table!#REF!</definedName>
    <definedName name="BExCVHBNLOHNFS0JAV3I1XGPNH9W" localSheetId="1" hidden="1">[1]Table!#REF!</definedName>
    <definedName name="BExCVHBNLOHNFS0JAV3I1XGPNH9W" localSheetId="3" hidden="1">[2]Table!#REF!</definedName>
    <definedName name="BExCVHBNLOHNFS0JAV3I1XGPNH9W" hidden="1">[1]Table!#REF!</definedName>
    <definedName name="BExCVZ5PN4V6MRBZ04PZJW3GEF8S" localSheetId="0" hidden="1">[1]Table!#REF!</definedName>
    <definedName name="BExCVZ5PN4V6MRBZ04PZJW3GEF8S" localSheetId="1" hidden="1">[1]Table!#REF!</definedName>
    <definedName name="BExCVZ5PN4V6MRBZ04PZJW3GEF8S" localSheetId="3" hidden="1">[2]Table!#REF!</definedName>
    <definedName name="BExCVZ5PN4V6MRBZ04PZJW3GEF8S" hidden="1">[1]Table!#REF!</definedName>
    <definedName name="BExCX2KGRZBRVLZNM8SUSIE6A0RL" localSheetId="0" hidden="1">[1]Table!#REF!</definedName>
    <definedName name="BExCX2KGRZBRVLZNM8SUSIE6A0RL" localSheetId="1" hidden="1">[1]Table!#REF!</definedName>
    <definedName name="BExCX2KGRZBRVLZNM8SUSIE6A0RL" localSheetId="3" hidden="1">[2]Table!#REF!</definedName>
    <definedName name="BExCX2KGRZBRVLZNM8SUSIE6A0RL" hidden="1">[1]Table!#REF!</definedName>
    <definedName name="BExCXQUFBMXQ1650735H48B1AZT3" localSheetId="0" hidden="1">[1]Table!#REF!</definedName>
    <definedName name="BExCXQUFBMXQ1650735H48B1AZT3" localSheetId="1" hidden="1">[1]Table!#REF!</definedName>
    <definedName name="BExCXQUFBMXQ1650735H48B1AZT3" localSheetId="3" hidden="1">[2]Table!#REF!</definedName>
    <definedName name="BExCXQUFBMXQ1650735H48B1AZT3" hidden="1">[1]Table!#REF!</definedName>
    <definedName name="BExCYUK0I3UEXZNFDW71G6Z6D8XR" localSheetId="0" hidden="1">[1]Table!#REF!</definedName>
    <definedName name="BExCYUK0I3UEXZNFDW71G6Z6D8XR" localSheetId="1" hidden="1">[1]Table!#REF!</definedName>
    <definedName name="BExCYUK0I3UEXZNFDW71G6Z6D8XR" localSheetId="3" hidden="1">[2]Table!#REF!</definedName>
    <definedName name="BExCYUK0I3UEXZNFDW71G6Z6D8XR" hidden="1">[1]Table!#REF!</definedName>
    <definedName name="BExD4JJSS3QDBLABCJCHD45SRNPI" localSheetId="0" hidden="1">[1]Table!#REF!</definedName>
    <definedName name="BExD4JJSS3QDBLABCJCHD45SRNPI" localSheetId="1" hidden="1">[1]Table!#REF!</definedName>
    <definedName name="BExD4JJSS3QDBLABCJCHD45SRNPI" localSheetId="3" hidden="1">[2]Table!#REF!</definedName>
    <definedName name="BExD4JJSS3QDBLABCJCHD45SRNPI" hidden="1">[1]Table!#REF!</definedName>
    <definedName name="BExD4R1I0MKF033I5LPUYIMTZ6E8" localSheetId="0" hidden="1">[1]Table!#REF!</definedName>
    <definedName name="BExD4R1I0MKF033I5LPUYIMTZ6E8" localSheetId="1" hidden="1">[1]Table!#REF!</definedName>
    <definedName name="BExD4R1I0MKF033I5LPUYIMTZ6E8" localSheetId="3" hidden="1">[2]Table!#REF!</definedName>
    <definedName name="BExD4R1I0MKF033I5LPUYIMTZ6E8" hidden="1">[1]Table!#REF!</definedName>
    <definedName name="BExD623C9LRX18BE0W2V6SZLQUXX" localSheetId="0" hidden="1">[1]Table!#REF!</definedName>
    <definedName name="BExD623C9LRX18BE0W2V6SZLQUXX" localSheetId="1" hidden="1">[1]Table!#REF!</definedName>
    <definedName name="BExD623C9LRX18BE0W2V6SZLQUXX" localSheetId="3" hidden="1">[2]Table!#REF!</definedName>
    <definedName name="BExD623C9LRX18BE0W2V6SZLQUXX" hidden="1">[1]Table!#REF!</definedName>
    <definedName name="BExD6GMP0LK8WKVWMIT1NNH8CHLF" localSheetId="0" hidden="1">[1]Table!#REF!</definedName>
    <definedName name="BExD6GMP0LK8WKVWMIT1NNH8CHLF" localSheetId="1" hidden="1">[1]Table!#REF!</definedName>
    <definedName name="BExD6GMP0LK8WKVWMIT1NNH8CHLF" localSheetId="3" hidden="1">[2]Table!#REF!</definedName>
    <definedName name="BExD6GMP0LK8WKVWMIT1NNH8CHLF" hidden="1">[1]Table!#REF!</definedName>
    <definedName name="BExD8OCLZMFN5K3VZYI4Q4ITVKUA" localSheetId="0" hidden="1">[1]Table!#REF!</definedName>
    <definedName name="BExD8OCLZMFN5K3VZYI4Q4ITVKUA" localSheetId="1" hidden="1">[1]Table!#REF!</definedName>
    <definedName name="BExD8OCLZMFN5K3VZYI4Q4ITVKUA" localSheetId="3" hidden="1">[2]Table!#REF!</definedName>
    <definedName name="BExD8OCLZMFN5K3VZYI4Q4ITVKUA" hidden="1">[1]Table!#REF!</definedName>
    <definedName name="BExD9P7OURSYFOYT90T0CUK1YOC2" localSheetId="0" hidden="1">[3]Table!#REF!</definedName>
    <definedName name="BExD9P7OURSYFOYT90T0CUK1YOC2" localSheetId="1" hidden="1">[3]Table!#REF!</definedName>
    <definedName name="BExD9P7OURSYFOYT90T0CUK1YOC2" localSheetId="3" hidden="1">[4]Table!#REF!</definedName>
    <definedName name="BExD9P7OURSYFOYT90T0CUK1YOC2" hidden="1">[3]Table!#REF!</definedName>
    <definedName name="BExEPCHG51CQZ5MGYA8E9KVMDRUJ" localSheetId="0" hidden="1">[3]Table!#REF!</definedName>
    <definedName name="BExEPCHG51CQZ5MGYA8E9KVMDRUJ" localSheetId="1" hidden="1">[3]Table!#REF!</definedName>
    <definedName name="BExEPCHG51CQZ5MGYA8E9KVMDRUJ" localSheetId="3" hidden="1">[4]Table!#REF!</definedName>
    <definedName name="BExEPCHG51CQZ5MGYA8E9KVMDRUJ" hidden="1">[3]Table!#REF!</definedName>
    <definedName name="BExEQB8ZWXO6IIGOEPWTLOJGE2NR" localSheetId="0" hidden="1">[1]Table!#REF!</definedName>
    <definedName name="BExEQB8ZWXO6IIGOEPWTLOJGE2NR" localSheetId="1" hidden="1">[1]Table!#REF!</definedName>
    <definedName name="BExEQB8ZWXO6IIGOEPWTLOJGE2NR" localSheetId="3" hidden="1">[2]Table!#REF!</definedName>
    <definedName name="BExEQB8ZWXO6IIGOEPWTLOJGE2NR" hidden="1">[1]Table!#REF!</definedName>
    <definedName name="BExERSANFNM1O7T65PC5MJ301YET" localSheetId="0" hidden="1">[1]Table!#REF!</definedName>
    <definedName name="BExERSANFNM1O7T65PC5MJ301YET" localSheetId="1" hidden="1">[1]Table!#REF!</definedName>
    <definedName name="BExERSANFNM1O7T65PC5MJ301YET" localSheetId="3" hidden="1">[2]Table!#REF!</definedName>
    <definedName name="BExERSANFNM1O7T65PC5MJ301YET" hidden="1">[1]Table!#REF!</definedName>
    <definedName name="BExERWCEBKQRYWRQLYJ4UCMMKTHG" localSheetId="0" hidden="1">[5]Table!#REF!</definedName>
    <definedName name="BExERWCEBKQRYWRQLYJ4UCMMKTHG" localSheetId="1" hidden="1">[5]Table!#REF!</definedName>
    <definedName name="BExERWCEBKQRYWRQLYJ4UCMMKTHG" localSheetId="3" hidden="1">[6]Table!#REF!</definedName>
    <definedName name="BExERWCEBKQRYWRQLYJ4UCMMKTHG" hidden="1">[5]Table!#REF!</definedName>
    <definedName name="BExEWNBGQS1U2LW3W84T4LSJ9K00" localSheetId="0" hidden="1">[1]Table!#REF!</definedName>
    <definedName name="BExEWNBGQS1U2LW3W84T4LSJ9K00" localSheetId="1" hidden="1">[1]Table!#REF!</definedName>
    <definedName name="BExEWNBGQS1U2LW3W84T4LSJ9K00" localSheetId="3" hidden="1">[2]Table!#REF!</definedName>
    <definedName name="BExEWNBGQS1U2LW3W84T4LSJ9K00" hidden="1">[1]Table!#REF!</definedName>
    <definedName name="BExEX9HWY2G6928ZVVVQF77QCM2C" localSheetId="0" hidden="1">[1]Table!#REF!</definedName>
    <definedName name="BExEX9HWY2G6928ZVVVQF77QCM2C" localSheetId="1" hidden="1">[1]Table!#REF!</definedName>
    <definedName name="BExEX9HWY2G6928ZVVVQF77QCM2C" localSheetId="3" hidden="1">[2]Table!#REF!</definedName>
    <definedName name="BExEX9HWY2G6928ZVVVQF77QCM2C" hidden="1">[1]Table!#REF!</definedName>
    <definedName name="BExF2UQWQFBLFXALZW0V5ZLXEJS8" localSheetId="0" hidden="1">[1]Table!#REF!</definedName>
    <definedName name="BExF2UQWQFBLFXALZW0V5ZLXEJS8" localSheetId="1" hidden="1">[1]Table!#REF!</definedName>
    <definedName name="BExF2UQWQFBLFXALZW0V5ZLXEJS8" localSheetId="3" hidden="1">[2]Table!#REF!</definedName>
    <definedName name="BExF2UQWQFBLFXALZW0V5ZLXEJS8" hidden="1">[1]Table!#REF!</definedName>
    <definedName name="BExF37C1YKBT79Z9SOJAG5MXQGTU" localSheetId="0" hidden="1">[1]Table!#REF!</definedName>
    <definedName name="BExF37C1YKBT79Z9SOJAG5MXQGTU" localSheetId="1" hidden="1">[1]Table!#REF!</definedName>
    <definedName name="BExF37C1YKBT79Z9SOJAG5MXQGTU" localSheetId="3" hidden="1">[2]Table!#REF!</definedName>
    <definedName name="BExF37C1YKBT79Z9SOJAG5MXQGTU" hidden="1">[1]Table!#REF!</definedName>
    <definedName name="BExF4PVMZYV36E8HOYY06J81AMBI" localSheetId="0" hidden="1">[1]Table!#REF!</definedName>
    <definedName name="BExF4PVMZYV36E8HOYY06J81AMBI" localSheetId="1" hidden="1">[1]Table!#REF!</definedName>
    <definedName name="BExF4PVMZYV36E8HOYY06J81AMBI" localSheetId="3" hidden="1">[2]Table!#REF!</definedName>
    <definedName name="BExF4PVMZYV36E8HOYY06J81AMBI" hidden="1">[1]Table!#REF!</definedName>
    <definedName name="BExF5L72GS9PK2F11EIY8X7N9TH8" localSheetId="0" hidden="1">[3]Table!#REF!</definedName>
    <definedName name="BExF5L72GS9PK2F11EIY8X7N9TH8" localSheetId="1" hidden="1">[3]Table!#REF!</definedName>
    <definedName name="BExF5L72GS9PK2F11EIY8X7N9TH8" localSheetId="3" hidden="1">[4]Table!#REF!</definedName>
    <definedName name="BExF5L72GS9PK2F11EIY8X7N9TH8" hidden="1">[3]Table!#REF!</definedName>
    <definedName name="BExF6RR76KNVIXGJOVFO8GDILKGZ" localSheetId="0" hidden="1">[1]Table!#REF!</definedName>
    <definedName name="BExF6RR76KNVIXGJOVFO8GDILKGZ" localSheetId="1" hidden="1">[1]Table!#REF!</definedName>
    <definedName name="BExF6RR76KNVIXGJOVFO8GDILKGZ" localSheetId="3" hidden="1">[2]Table!#REF!</definedName>
    <definedName name="BExF6RR76KNVIXGJOVFO8GDILKGZ" hidden="1">[1]Table!#REF!</definedName>
    <definedName name="BExGLVP1IU8K5A8J1340XFMYPR88" localSheetId="0" hidden="1">[1]Table!#REF!</definedName>
    <definedName name="BExGLVP1IU8K5A8J1340XFMYPR88" localSheetId="1" hidden="1">[1]Table!#REF!</definedName>
    <definedName name="BExGLVP1IU8K5A8J1340XFMYPR88" localSheetId="3" hidden="1">[2]Table!#REF!</definedName>
    <definedName name="BExGLVP1IU8K5A8J1340XFMYPR88" hidden="1">[1]Table!#REF!</definedName>
    <definedName name="BExGM06V531MEEBCEX0I8L6NEKUH" localSheetId="0" hidden="1">[3]Table!#REF!</definedName>
    <definedName name="BExGM06V531MEEBCEX0I8L6NEKUH" localSheetId="1" hidden="1">[3]Table!#REF!</definedName>
    <definedName name="BExGM06V531MEEBCEX0I8L6NEKUH" localSheetId="3" hidden="1">[4]Table!#REF!</definedName>
    <definedName name="BExGM06V531MEEBCEX0I8L6NEKUH" hidden="1">[3]Table!#REF!</definedName>
    <definedName name="BExGNN2YQ9BDAZXT2GLCSAPXKIM7" localSheetId="0" hidden="1">[1]Table!#REF!</definedName>
    <definedName name="BExGNN2YQ9BDAZXT2GLCSAPXKIM7" localSheetId="1" hidden="1">[1]Table!#REF!</definedName>
    <definedName name="BExGNN2YQ9BDAZXT2GLCSAPXKIM7" localSheetId="3" hidden="1">[2]Table!#REF!</definedName>
    <definedName name="BExGNN2YQ9BDAZXT2GLCSAPXKIM7" hidden="1">[1]Table!#REF!</definedName>
    <definedName name="BExGO2YUBOVLYHY1QSIHRE1KLAFV" localSheetId="0" hidden="1">[1]Table!#REF!</definedName>
    <definedName name="BExGO2YUBOVLYHY1QSIHRE1KLAFV" localSheetId="1" hidden="1">[1]Table!#REF!</definedName>
    <definedName name="BExGO2YUBOVLYHY1QSIHRE1KLAFV" localSheetId="3" hidden="1">[2]Table!#REF!</definedName>
    <definedName name="BExGO2YUBOVLYHY1QSIHRE1KLAFV" hidden="1">[1]Table!#REF!</definedName>
    <definedName name="BExGOPQPCWJIYUZZVIJTYDFMMTGD" localSheetId="0" hidden="1">[1]Table!#REF!</definedName>
    <definedName name="BExGOPQPCWJIYUZZVIJTYDFMMTGD" localSheetId="1" hidden="1">[1]Table!#REF!</definedName>
    <definedName name="BExGOPQPCWJIYUZZVIJTYDFMMTGD" localSheetId="3" hidden="1">[2]Table!#REF!</definedName>
    <definedName name="BExGOPQPCWJIYUZZVIJTYDFMMTGD" hidden="1">[1]Table!#REF!</definedName>
    <definedName name="BExGOT6UXUX5FVTAYL9SOBZ1D0II" localSheetId="0" hidden="1">[1]Table!#REF!</definedName>
    <definedName name="BExGOT6UXUX5FVTAYL9SOBZ1D0II" localSheetId="1" hidden="1">[1]Table!#REF!</definedName>
    <definedName name="BExGOT6UXUX5FVTAYL9SOBZ1D0II" localSheetId="3" hidden="1">[2]Table!#REF!</definedName>
    <definedName name="BExGOT6UXUX5FVTAYL9SOBZ1D0II" hidden="1">[1]Table!#REF!</definedName>
    <definedName name="BExGPID72Y4Y619LWASUQZKZHJNC" localSheetId="0" hidden="1">[1]Table!#REF!</definedName>
    <definedName name="BExGPID72Y4Y619LWASUQZKZHJNC" localSheetId="1" hidden="1">[1]Table!#REF!</definedName>
    <definedName name="BExGPID72Y4Y619LWASUQZKZHJNC" localSheetId="3" hidden="1">[2]Table!#REF!</definedName>
    <definedName name="BExGPID72Y4Y619LWASUQZKZHJNC" hidden="1">[1]Table!#REF!</definedName>
    <definedName name="BExGQX0H4EZMXBJTKJJE4ICJWN5O" localSheetId="0" hidden="1">[1]Table!#REF!</definedName>
    <definedName name="BExGQX0H4EZMXBJTKJJE4ICJWN5O" localSheetId="1" hidden="1">[1]Table!#REF!</definedName>
    <definedName name="BExGQX0H4EZMXBJTKJJE4ICJWN5O" localSheetId="3" hidden="1">[2]Table!#REF!</definedName>
    <definedName name="BExGQX0H4EZMXBJTKJJE4ICJWN5O" hidden="1">[1]Table!#REF!</definedName>
    <definedName name="BExGT0DZJB6LSF6L693UUB9EY1VQ" localSheetId="0" hidden="1">[1]Table!#REF!</definedName>
    <definedName name="BExGT0DZJB6LSF6L693UUB9EY1VQ" localSheetId="1" hidden="1">[1]Table!#REF!</definedName>
    <definedName name="BExGT0DZJB6LSF6L693UUB9EY1VQ" localSheetId="3" hidden="1">[2]Table!#REF!</definedName>
    <definedName name="BExGT0DZJB6LSF6L693UUB9EY1VQ" hidden="1">[1]Table!#REF!</definedName>
    <definedName name="BExGTIYX3OWPIINOGY1E4QQYSKHP" localSheetId="0" hidden="1">[1]Table!#REF!</definedName>
    <definedName name="BExGTIYX3OWPIINOGY1E4QQYSKHP" localSheetId="1" hidden="1">[1]Table!#REF!</definedName>
    <definedName name="BExGTIYX3OWPIINOGY1E4QQYSKHP" localSheetId="3" hidden="1">[2]Table!#REF!</definedName>
    <definedName name="BExGTIYX3OWPIINOGY1E4QQYSKHP" hidden="1">[1]Table!#REF!</definedName>
    <definedName name="BExGUM8D91UNPCOO4TKP9FGX85TF" localSheetId="0" hidden="1">[1]Table!#REF!</definedName>
    <definedName name="BExGUM8D91UNPCOO4TKP9FGX85TF" localSheetId="1" hidden="1">[1]Table!#REF!</definedName>
    <definedName name="BExGUM8D91UNPCOO4TKP9FGX85TF" localSheetId="3" hidden="1">[2]Table!#REF!</definedName>
    <definedName name="BExGUM8D91UNPCOO4TKP9FGX85TF" hidden="1">[1]Table!#REF!</definedName>
    <definedName name="BExGW2Z7AMPG6H9EXA9ML6EZVGGA" localSheetId="0" hidden="1">[1]Table!#REF!</definedName>
    <definedName name="BExGW2Z7AMPG6H9EXA9ML6EZVGGA" localSheetId="1" hidden="1">[1]Table!#REF!</definedName>
    <definedName name="BExGW2Z7AMPG6H9EXA9ML6EZVGGA" localSheetId="3" hidden="1">[2]Table!#REF!</definedName>
    <definedName name="BExGW2Z7AMPG6H9EXA9ML6EZVGGA" hidden="1">[1]Table!#REF!</definedName>
    <definedName name="BExGWEO0JDG84NYLEAV5NSOAGMJZ" localSheetId="0" hidden="1">[1]Table!#REF!</definedName>
    <definedName name="BExGWEO0JDG84NYLEAV5NSOAGMJZ" localSheetId="1" hidden="1">[1]Table!#REF!</definedName>
    <definedName name="BExGWEO0JDG84NYLEAV5NSOAGMJZ" localSheetId="3" hidden="1">[2]Table!#REF!</definedName>
    <definedName name="BExGWEO0JDG84NYLEAV5NSOAGMJZ" hidden="1">[1]Table!#REF!</definedName>
    <definedName name="BExGWNCXLCRTLBVMTXYJ5PHQI6SS" localSheetId="0" hidden="1">[1]Table!#REF!</definedName>
    <definedName name="BExGWNCXLCRTLBVMTXYJ5PHQI6SS" localSheetId="1" hidden="1">[1]Table!#REF!</definedName>
    <definedName name="BExGWNCXLCRTLBVMTXYJ5PHQI6SS" localSheetId="3" hidden="1">[2]Table!#REF!</definedName>
    <definedName name="BExGWNCXLCRTLBVMTXYJ5PHQI6SS" hidden="1">[1]Table!#REF!</definedName>
    <definedName name="BExGY6SU3SYVCJ3AG2ITY59SAZ5A" localSheetId="0" hidden="1">[1]Table!#REF!</definedName>
    <definedName name="BExGY6SU3SYVCJ3AG2ITY59SAZ5A" localSheetId="1" hidden="1">[1]Table!#REF!</definedName>
    <definedName name="BExGY6SU3SYVCJ3AG2ITY59SAZ5A" localSheetId="3" hidden="1">[2]Table!#REF!</definedName>
    <definedName name="BExGY6SU3SYVCJ3AG2ITY59SAZ5A" hidden="1">[1]Table!#REF!</definedName>
    <definedName name="BExGZ7NXZ0IBS44C2NZ9VMD6T6K2" localSheetId="0" hidden="1">[1]Table!#REF!</definedName>
    <definedName name="BExGZ7NXZ0IBS44C2NZ9VMD6T6K2" localSheetId="1" hidden="1">[1]Table!#REF!</definedName>
    <definedName name="BExGZ7NXZ0IBS44C2NZ9VMD6T6K2" localSheetId="3" hidden="1">[2]Table!#REF!</definedName>
    <definedName name="BExGZ7NXZ0IBS44C2NZ9VMD6T6K2" hidden="1">[1]Table!#REF!</definedName>
    <definedName name="BExH02ZD6VAY1KQLAQYBBI6WWIZB" localSheetId="0" hidden="1">[1]Table!#REF!</definedName>
    <definedName name="BExH02ZD6VAY1KQLAQYBBI6WWIZB" localSheetId="1" hidden="1">[1]Table!#REF!</definedName>
    <definedName name="BExH02ZD6VAY1KQLAQYBBI6WWIZB" localSheetId="3" hidden="1">[2]Table!#REF!</definedName>
    <definedName name="BExH02ZD6VAY1KQLAQYBBI6WWIZB" hidden="1">[1]Table!#REF!</definedName>
    <definedName name="BExH1FDTQXR9QQ31WDB7OPXU7MPT" localSheetId="0" hidden="1">[1]Table!#REF!</definedName>
    <definedName name="BExH1FDTQXR9QQ31WDB7OPXU7MPT" localSheetId="1" hidden="1">[1]Table!#REF!</definedName>
    <definedName name="BExH1FDTQXR9QQ31WDB7OPXU7MPT" localSheetId="3" hidden="1">[2]Table!#REF!</definedName>
    <definedName name="BExH1FDTQXR9QQ31WDB7OPXU7MPT" hidden="1">[1]Table!#REF!</definedName>
    <definedName name="BExIJFGZJ5ED9D6KAY4PGQYLELAX" localSheetId="0" hidden="1">[1]Table!#REF!</definedName>
    <definedName name="BExIJFGZJ5ED9D6KAY4PGQYLELAX" localSheetId="1" hidden="1">[1]Table!#REF!</definedName>
    <definedName name="BExIJFGZJ5ED9D6KAY4PGQYLELAX" localSheetId="3" hidden="1">[2]Table!#REF!</definedName>
    <definedName name="BExIJFGZJ5ED9D6KAY4PGQYLELAX" hidden="1">[1]Table!#REF!</definedName>
    <definedName name="BExIJM7PNEENRQMX909L1JOLB7MG" localSheetId="0" hidden="1">[1]Table!#REF!</definedName>
    <definedName name="BExIJM7PNEENRQMX909L1JOLB7MG" localSheetId="1" hidden="1">[1]Table!#REF!</definedName>
    <definedName name="BExIJM7PNEENRQMX909L1JOLB7MG" localSheetId="3" hidden="1">[2]Table!#REF!</definedName>
    <definedName name="BExIJM7PNEENRQMX909L1JOLB7MG" hidden="1">[1]Table!#REF!</definedName>
    <definedName name="BExILG5F338C0FFLMVOKMKF8X5ZP" localSheetId="0" hidden="1">[1]Table!#REF!</definedName>
    <definedName name="BExILG5F338C0FFLMVOKMKF8X5ZP" localSheetId="1" hidden="1">[1]Table!#REF!</definedName>
    <definedName name="BExILG5F338C0FFLMVOKMKF8X5ZP" localSheetId="3" hidden="1">[2]Table!#REF!</definedName>
    <definedName name="BExILG5F338C0FFLMVOKMKF8X5ZP" hidden="1">[1]Table!#REF!</definedName>
    <definedName name="BExINLX401ZKEGWU168DS4JUM2J6" localSheetId="0" hidden="1">[1]Table!#REF!</definedName>
    <definedName name="BExINLX401ZKEGWU168DS4JUM2J6" localSheetId="1" hidden="1">[1]Table!#REF!</definedName>
    <definedName name="BExINLX401ZKEGWU168DS4JUM2J6" localSheetId="3" hidden="1">[2]Table!#REF!</definedName>
    <definedName name="BExINLX401ZKEGWU168DS4JUM2J6" hidden="1">[1]Table!#REF!</definedName>
    <definedName name="BExIORA3GK78T7C7SNBJJUONJ0LS" localSheetId="0" hidden="1">[1]Table!#REF!</definedName>
    <definedName name="BExIORA3GK78T7C7SNBJJUONJ0LS" localSheetId="1" hidden="1">[1]Table!#REF!</definedName>
    <definedName name="BExIORA3GK78T7C7SNBJJUONJ0LS" localSheetId="3" hidden="1">[2]Table!#REF!</definedName>
    <definedName name="BExIORA3GK78T7C7SNBJJUONJ0LS" hidden="1">[1]Table!#REF!</definedName>
    <definedName name="BExIOTZ5EFZ2NASVQ05RH15HRSW6" localSheetId="0" hidden="1">[1]Table!#REF!</definedName>
    <definedName name="BExIOTZ5EFZ2NASVQ05RH15HRSW6" localSheetId="1" hidden="1">[1]Table!#REF!</definedName>
    <definedName name="BExIOTZ5EFZ2NASVQ05RH15HRSW6" localSheetId="3" hidden="1">[2]Table!#REF!</definedName>
    <definedName name="BExIOTZ5EFZ2NASVQ05RH15HRSW6" hidden="1">[1]Table!#REF!</definedName>
    <definedName name="BExIQ5S19ITB0NDRUN4XV7B905ED" localSheetId="0" hidden="1">[1]Table!#REF!</definedName>
    <definedName name="BExIQ5S19ITB0NDRUN4XV7B905ED" localSheetId="1" hidden="1">[1]Table!#REF!</definedName>
    <definedName name="BExIQ5S19ITB0NDRUN4XV7B905ED" localSheetId="3" hidden="1">[2]Table!#REF!</definedName>
    <definedName name="BExIQ5S19ITB0NDRUN4XV7B905ED" hidden="1">[1]Table!#REF!</definedName>
    <definedName name="BExIS4T0DRF57HYO7OGG72KBOFOI" localSheetId="0" hidden="1">[1]Table!#REF!</definedName>
    <definedName name="BExIS4T0DRF57HYO7OGG72KBOFOI" localSheetId="1" hidden="1">[1]Table!#REF!</definedName>
    <definedName name="BExIS4T0DRF57HYO7OGG72KBOFOI" localSheetId="3" hidden="1">[2]Table!#REF!</definedName>
    <definedName name="BExIS4T0DRF57HYO7OGG72KBOFOI" hidden="1">[1]Table!#REF!</definedName>
    <definedName name="BExIUUT2MHIOV6R3WHA0DPM1KBKY" localSheetId="0" hidden="1">[1]Table!#REF!</definedName>
    <definedName name="BExIUUT2MHIOV6R3WHA0DPM1KBKY" localSheetId="1" hidden="1">[1]Table!#REF!</definedName>
    <definedName name="BExIUUT2MHIOV6R3WHA0DPM1KBKY" localSheetId="3" hidden="1">[2]Table!#REF!</definedName>
    <definedName name="BExIUUT2MHIOV6R3WHA0DPM1KBKY" hidden="1">[1]Table!#REF!</definedName>
    <definedName name="BExIV2LM38XPLRTWT0R44TMQ59E5" localSheetId="0" hidden="1">[1]Table!#REF!</definedName>
    <definedName name="BExIV2LM38XPLRTWT0R44TMQ59E5" localSheetId="1" hidden="1">[1]Table!#REF!</definedName>
    <definedName name="BExIV2LM38XPLRTWT0R44TMQ59E5" localSheetId="3" hidden="1">[2]Table!#REF!</definedName>
    <definedName name="BExIV2LM38XPLRTWT0R44TMQ59E5" hidden="1">[1]Table!#REF!</definedName>
    <definedName name="BExIVCXWL6H5LD9DHDIA4F5U9TQL" localSheetId="0" hidden="1">[1]Table!#REF!</definedName>
    <definedName name="BExIVCXWL6H5LD9DHDIA4F5U9TQL" localSheetId="1" hidden="1">[1]Table!#REF!</definedName>
    <definedName name="BExIVCXWL6H5LD9DHDIA4F5U9TQL" localSheetId="3" hidden="1">[2]Table!#REF!</definedName>
    <definedName name="BExIVCXWL6H5LD9DHDIA4F5U9TQL" hidden="1">[1]Table!#REF!</definedName>
    <definedName name="BExIXBTH4DFW38SCDT9T30V4XJC9" localSheetId="0" hidden="1">[1]Table!#REF!</definedName>
    <definedName name="BExIXBTH4DFW38SCDT9T30V4XJC9" localSheetId="1" hidden="1">[1]Table!#REF!</definedName>
    <definedName name="BExIXBTH4DFW38SCDT9T30V4XJC9" localSheetId="3" hidden="1">[2]Table!#REF!</definedName>
    <definedName name="BExIXBTH4DFW38SCDT9T30V4XJC9" hidden="1">[1]Table!#REF!</definedName>
    <definedName name="BExIYI2RH0K4225XO970K2IQ1E79" localSheetId="0" hidden="1">[1]Table!#REF!</definedName>
    <definedName name="BExIYI2RH0K4225XO970K2IQ1E79" localSheetId="1" hidden="1">[1]Table!#REF!</definedName>
    <definedName name="BExIYI2RH0K4225XO970K2IQ1E79" localSheetId="3" hidden="1">[2]Table!#REF!</definedName>
    <definedName name="BExIYI2RH0K4225XO970K2IQ1E79" hidden="1">[1]Table!#REF!</definedName>
    <definedName name="BExIZ4K0EZJK6PW3L8SVKTJFSWW9" localSheetId="0" hidden="1">[1]Table!#REF!</definedName>
    <definedName name="BExIZ4K0EZJK6PW3L8SVKTJFSWW9" localSheetId="1" hidden="1">[1]Table!#REF!</definedName>
    <definedName name="BExIZ4K0EZJK6PW3L8SVKTJFSWW9" localSheetId="3" hidden="1">[2]Table!#REF!</definedName>
    <definedName name="BExIZ4K0EZJK6PW3L8SVKTJFSWW9" hidden="1">[1]Table!#REF!</definedName>
    <definedName name="BExIZY2PUZ0OF9YKK1B13IW0VS6G" localSheetId="0" hidden="1">[1]Table!#REF!</definedName>
    <definedName name="BExIZY2PUZ0OF9YKK1B13IW0VS6G" localSheetId="1" hidden="1">[1]Table!#REF!</definedName>
    <definedName name="BExIZY2PUZ0OF9YKK1B13IW0VS6G" localSheetId="3" hidden="1">[2]Table!#REF!</definedName>
    <definedName name="BExIZY2PUZ0OF9YKK1B13IW0VS6G" hidden="1">[1]Table!#REF!</definedName>
    <definedName name="BExJ0DYJWXGE7DA39PYL3WM05U9O" localSheetId="0" hidden="1">[1]Table!#REF!</definedName>
    <definedName name="BExJ0DYJWXGE7DA39PYL3WM05U9O" localSheetId="1" hidden="1">[1]Table!#REF!</definedName>
    <definedName name="BExJ0DYJWXGE7DA39PYL3WM05U9O" localSheetId="3" hidden="1">[2]Table!#REF!</definedName>
    <definedName name="BExJ0DYJWXGE7DA39PYL3WM05U9O" hidden="1">[1]Table!#REF!</definedName>
    <definedName name="BExKFZQGXWMAIDUD3M5XSFYZY3BD" localSheetId="0" hidden="1">[1]Table!#REF!</definedName>
    <definedName name="BExKFZQGXWMAIDUD3M5XSFYZY3BD" localSheetId="1" hidden="1">[1]Table!#REF!</definedName>
    <definedName name="BExKFZQGXWMAIDUD3M5XSFYZY3BD" localSheetId="3" hidden="1">[2]Table!#REF!</definedName>
    <definedName name="BExKFZQGXWMAIDUD3M5XSFYZY3BD" hidden="1">[1]Table!#REF!</definedName>
    <definedName name="BExKI4076KXCDE5KXL79KT36OKLO" localSheetId="0" hidden="1">[1]Table!#REF!</definedName>
    <definedName name="BExKI4076KXCDE5KXL79KT36OKLO" localSheetId="1" hidden="1">[1]Table!#REF!</definedName>
    <definedName name="BExKI4076KXCDE5KXL79KT36OKLO" localSheetId="3" hidden="1">[2]Table!#REF!</definedName>
    <definedName name="BExKI4076KXCDE5KXL79KT36OKLO" hidden="1">[1]Table!#REF!</definedName>
    <definedName name="BExKINSBB6RS7I489QHMCOMU4Z2X" localSheetId="0" hidden="1">[1]Table!#REF!</definedName>
    <definedName name="BExKINSBB6RS7I489QHMCOMU4Z2X" localSheetId="1" hidden="1">[1]Table!#REF!</definedName>
    <definedName name="BExKINSBB6RS7I489QHMCOMU4Z2X" localSheetId="3" hidden="1">[2]Table!#REF!</definedName>
    <definedName name="BExKINSBB6RS7I489QHMCOMU4Z2X" hidden="1">[1]Table!#REF!</definedName>
    <definedName name="BExKN6IQWOSE5S6O9N4ZB7X0AS3M" localSheetId="0" hidden="1">[3]Table!#REF!</definedName>
    <definedName name="BExKN6IQWOSE5S6O9N4ZB7X0AS3M" localSheetId="1" hidden="1">[3]Table!#REF!</definedName>
    <definedName name="BExKN6IQWOSE5S6O9N4ZB7X0AS3M" localSheetId="3" hidden="1">[4]Table!#REF!</definedName>
    <definedName name="BExKN6IQWOSE5S6O9N4ZB7X0AS3M" hidden="1">[3]Table!#REF!</definedName>
    <definedName name="BExKNSP6Z2JTTT1ZT5CNHIO79MAJ" localSheetId="0" hidden="1">[3]Table!#REF!</definedName>
    <definedName name="BExKNSP6Z2JTTT1ZT5CNHIO79MAJ" localSheetId="1" hidden="1">[3]Table!#REF!</definedName>
    <definedName name="BExKNSP6Z2JTTT1ZT5CNHIO79MAJ" localSheetId="3" hidden="1">[4]Table!#REF!</definedName>
    <definedName name="BExKNSP6Z2JTTT1ZT5CNHIO79MAJ" hidden="1">[3]Table!#REF!</definedName>
    <definedName name="BExKNZLD7UATC1MYRNJD8H2NH4KU" localSheetId="0" hidden="1">[1]Table!#REF!</definedName>
    <definedName name="BExKNZLD7UATC1MYRNJD8H2NH4KU" localSheetId="1" hidden="1">[1]Table!#REF!</definedName>
    <definedName name="BExKNZLD7UATC1MYRNJD8H2NH4KU" localSheetId="3" hidden="1">[2]Table!#REF!</definedName>
    <definedName name="BExKNZLD7UATC1MYRNJD8H2NH4KU" hidden="1">[1]Table!#REF!</definedName>
    <definedName name="BExKPLQJX0HJ8OTXBXH9IC9J2V0W" localSheetId="0" hidden="1">[1]Table!#REF!</definedName>
    <definedName name="BExKPLQJX0HJ8OTXBXH9IC9J2V0W" localSheetId="1" hidden="1">[1]Table!#REF!</definedName>
    <definedName name="BExKPLQJX0HJ8OTXBXH9IC9J2V0W" localSheetId="3" hidden="1">[2]Table!#REF!</definedName>
    <definedName name="BExKPLQJX0HJ8OTXBXH9IC9J2V0W" hidden="1">[1]Table!#REF!</definedName>
    <definedName name="BExKQJGAAWNM3NT19E9I0CQDBTU0" localSheetId="0" hidden="1">[1]Table!#REF!</definedName>
    <definedName name="BExKQJGAAWNM3NT19E9I0CQDBTU0" localSheetId="1" hidden="1">[1]Table!#REF!</definedName>
    <definedName name="BExKQJGAAWNM3NT19E9I0CQDBTU0" localSheetId="3" hidden="1">[2]Table!#REF!</definedName>
    <definedName name="BExKQJGAAWNM3NT19E9I0CQDBTU0" hidden="1">[1]Table!#REF!</definedName>
    <definedName name="BExKR8RZSEHW184G0Z56B4EGNU72" localSheetId="0" hidden="1">[1]Table!#REF!</definedName>
    <definedName name="BExKR8RZSEHW184G0Z56B4EGNU72" localSheetId="1" hidden="1">[1]Table!#REF!</definedName>
    <definedName name="BExKR8RZSEHW184G0Z56B4EGNU72" localSheetId="3" hidden="1">[2]Table!#REF!</definedName>
    <definedName name="BExKR8RZSEHW184G0Z56B4EGNU72" hidden="1">[1]Table!#REF!</definedName>
    <definedName name="BExKSU0MKNAVZYYPKCYTZDWQX4R8" localSheetId="0" hidden="1">[1]Table!#REF!</definedName>
    <definedName name="BExKSU0MKNAVZYYPKCYTZDWQX4R8" localSheetId="1" hidden="1">[1]Table!#REF!</definedName>
    <definedName name="BExKSU0MKNAVZYYPKCYTZDWQX4R8" localSheetId="3" hidden="1">[2]Table!#REF!</definedName>
    <definedName name="BExKSU0MKNAVZYYPKCYTZDWQX4R8" hidden="1">[1]Table!#REF!</definedName>
    <definedName name="BExM9OG182RP30MY23PG49LVPZ1C" localSheetId="0" hidden="1">[1]Table!#REF!</definedName>
    <definedName name="BExM9OG182RP30MY23PG49LVPZ1C" localSheetId="1" hidden="1">[1]Table!#REF!</definedName>
    <definedName name="BExM9OG182RP30MY23PG49LVPZ1C" localSheetId="3" hidden="1">[2]Table!#REF!</definedName>
    <definedName name="BExM9OG182RP30MY23PG49LVPZ1C" hidden="1">[1]Table!#REF!</definedName>
    <definedName name="BExMA8TQU9G70S2XW5RT7C6TAF7O" localSheetId="0" hidden="1">[3]Table!#REF!</definedName>
    <definedName name="BExMA8TQU9G70S2XW5RT7C6TAF7O" localSheetId="1" hidden="1">[3]Table!#REF!</definedName>
    <definedName name="BExMA8TQU9G70S2XW5RT7C6TAF7O" localSheetId="3" hidden="1">[4]Table!#REF!</definedName>
    <definedName name="BExMA8TQU9G70S2XW5RT7C6TAF7O" hidden="1">[3]Table!#REF!</definedName>
    <definedName name="BExMAR3XSK6RSFLHP7ZX1EWGHASI" localSheetId="0" hidden="1">[1]Table!#REF!</definedName>
    <definedName name="BExMAR3XSK6RSFLHP7ZX1EWGHASI" localSheetId="1" hidden="1">[1]Table!#REF!</definedName>
    <definedName name="BExMAR3XSK6RSFLHP7ZX1EWGHASI" localSheetId="3" hidden="1">[2]Table!#REF!</definedName>
    <definedName name="BExMAR3XSK6RSFLHP7ZX1EWGHASI" hidden="1">[1]Table!#REF!</definedName>
    <definedName name="BExMB4QRS0R3MTB4CMUHFZ84LNZQ" localSheetId="0" hidden="1">[1]Table!#REF!</definedName>
    <definedName name="BExMB4QRS0R3MTB4CMUHFZ84LNZQ" localSheetId="1" hidden="1">[1]Table!#REF!</definedName>
    <definedName name="BExMB4QRS0R3MTB4CMUHFZ84LNZQ" localSheetId="3" hidden="1">[2]Table!#REF!</definedName>
    <definedName name="BExMB4QRS0R3MTB4CMUHFZ84LNZQ" hidden="1">[1]Table!#REF!</definedName>
    <definedName name="BExMBFTZV4Q1A5KG25C1N9PHQNSW" localSheetId="0" hidden="1">[1]Table!#REF!</definedName>
    <definedName name="BExMBFTZV4Q1A5KG25C1N9PHQNSW" localSheetId="1" hidden="1">[1]Table!#REF!</definedName>
    <definedName name="BExMBFTZV4Q1A5KG25C1N9PHQNSW" localSheetId="3" hidden="1">[2]Table!#REF!</definedName>
    <definedName name="BExMBFTZV4Q1A5KG25C1N9PHQNSW" hidden="1">[1]Table!#REF!</definedName>
    <definedName name="BExMBYPQDG9AYDQ5E8IECVFREPO6" localSheetId="0" hidden="1">[5]Table!#REF!</definedName>
    <definedName name="BExMBYPQDG9AYDQ5E8IECVFREPO6" localSheetId="1" hidden="1">[5]Table!#REF!</definedName>
    <definedName name="BExMBYPQDG9AYDQ5E8IECVFREPO6" localSheetId="3" hidden="1">[6]Table!#REF!</definedName>
    <definedName name="BExMBYPQDG9AYDQ5E8IECVFREPO6" hidden="1">[5]Table!#REF!</definedName>
    <definedName name="BExMCA96YR10V72G2R0SCIKPZLIZ" localSheetId="0" hidden="1">[1]Table!#REF!</definedName>
    <definedName name="BExMCA96YR10V72G2R0SCIKPZLIZ" localSheetId="1" hidden="1">[1]Table!#REF!</definedName>
    <definedName name="BExMCA96YR10V72G2R0SCIKPZLIZ" localSheetId="3" hidden="1">[2]Table!#REF!</definedName>
    <definedName name="BExMCA96YR10V72G2R0SCIKPZLIZ" hidden="1">[1]Table!#REF!</definedName>
    <definedName name="BExMCIHT5U38JQAJ0URM3OAG60M4" localSheetId="0" hidden="1">[1]Table!#REF!</definedName>
    <definedName name="BExMCIHT5U38JQAJ0URM3OAG60M4" localSheetId="1" hidden="1">[1]Table!#REF!</definedName>
    <definedName name="BExMCIHT5U38JQAJ0URM3OAG60M4" localSheetId="3" hidden="1">[2]Table!#REF!</definedName>
    <definedName name="BExMCIHT5U38JQAJ0URM3OAG60M4" hidden="1">[1]Table!#REF!</definedName>
    <definedName name="BExME2U47N8LZG0BPJ49ANY5QVV2" localSheetId="0" hidden="1">[1]Table!#REF!</definedName>
    <definedName name="BExME2U47N8LZG0BPJ49ANY5QVV2" localSheetId="1" hidden="1">[1]Table!#REF!</definedName>
    <definedName name="BExME2U47N8LZG0BPJ49ANY5QVV2" localSheetId="3" hidden="1">[2]Table!#REF!</definedName>
    <definedName name="BExME2U47N8LZG0BPJ49ANY5QVV2" hidden="1">[1]Table!#REF!</definedName>
    <definedName name="BExME88DH5DUKMUFI9FNVECXFD2E" localSheetId="0" hidden="1">[1]Table!#REF!</definedName>
    <definedName name="BExME88DH5DUKMUFI9FNVECXFD2E" localSheetId="1" hidden="1">[1]Table!#REF!</definedName>
    <definedName name="BExME88DH5DUKMUFI9FNVECXFD2E" localSheetId="3" hidden="1">[2]Table!#REF!</definedName>
    <definedName name="BExME88DH5DUKMUFI9FNVECXFD2E" hidden="1">[1]Table!#REF!</definedName>
    <definedName name="BExMHOWPB34KPZ76M2KIX2C9R2VB" localSheetId="0" hidden="1">[1]Table!#REF!</definedName>
    <definedName name="BExMHOWPB34KPZ76M2KIX2C9R2VB" localSheetId="1" hidden="1">[1]Table!#REF!</definedName>
    <definedName name="BExMHOWPB34KPZ76M2KIX2C9R2VB" localSheetId="3" hidden="1">[2]Table!#REF!</definedName>
    <definedName name="BExMHOWPB34KPZ76M2KIX2C9R2VB" hidden="1">[1]Table!#REF!</definedName>
    <definedName name="BExMI057LQD5NT1JYD55LG3NHDA5" localSheetId="0" hidden="1">[3]Table!#REF!</definedName>
    <definedName name="BExMI057LQD5NT1JYD55LG3NHDA5" localSheetId="1" hidden="1">[3]Table!#REF!</definedName>
    <definedName name="BExMI057LQD5NT1JYD55LG3NHDA5" localSheetId="3" hidden="1">[4]Table!#REF!</definedName>
    <definedName name="BExMI057LQD5NT1JYD55LG3NHDA5" hidden="1">[3]Table!#REF!</definedName>
    <definedName name="BExMI9QH0JWFX4WBZBEE5X1PLIXI" localSheetId="0" hidden="1">[1]Table!#REF!</definedName>
    <definedName name="BExMI9QH0JWFX4WBZBEE5X1PLIXI" localSheetId="1" hidden="1">[1]Table!#REF!</definedName>
    <definedName name="BExMI9QH0JWFX4WBZBEE5X1PLIXI" localSheetId="3" hidden="1">[2]Table!#REF!</definedName>
    <definedName name="BExMI9QH0JWFX4WBZBEE5X1PLIXI" hidden="1">[1]Table!#REF!</definedName>
    <definedName name="BExMIBOOZU40JS3F89OMPSRCE9MM" localSheetId="0" hidden="1">[1]Table!#REF!</definedName>
    <definedName name="BExMIBOOZU40JS3F89OMPSRCE9MM" localSheetId="1" hidden="1">[1]Table!#REF!</definedName>
    <definedName name="BExMIBOOZU40JS3F89OMPSRCE9MM" localSheetId="3" hidden="1">[2]Table!#REF!</definedName>
    <definedName name="BExMIBOOZU40JS3F89OMPSRCE9MM" hidden="1">[1]Table!#REF!</definedName>
    <definedName name="BExMIV0KC8555D5E42ZGWG15Y0MO" localSheetId="0" hidden="1">[1]Table!#REF!</definedName>
    <definedName name="BExMIV0KC8555D5E42ZGWG15Y0MO" localSheetId="1" hidden="1">[1]Table!#REF!</definedName>
    <definedName name="BExMIV0KC8555D5E42ZGWG15Y0MO" localSheetId="3" hidden="1">[2]Table!#REF!</definedName>
    <definedName name="BExMIV0KC8555D5E42ZGWG15Y0MO" hidden="1">[1]Table!#REF!</definedName>
    <definedName name="BExMKUN3WPECJR2XRID2R7GZRGNX" localSheetId="0" hidden="1">[1]Table!#REF!</definedName>
    <definedName name="BExMKUN3WPECJR2XRID2R7GZRGNX" localSheetId="1" hidden="1">[1]Table!#REF!</definedName>
    <definedName name="BExMKUN3WPECJR2XRID2R7GZRGNX" localSheetId="3" hidden="1">[2]Table!#REF!</definedName>
    <definedName name="BExMKUN3WPECJR2XRID2R7GZRGNX" hidden="1">[1]Table!#REF!</definedName>
    <definedName name="BExMLVI7UORSHM9FMO8S2EI0TMTS" localSheetId="0" hidden="1">[1]Table!#REF!</definedName>
    <definedName name="BExMLVI7UORSHM9FMO8S2EI0TMTS" localSheetId="1" hidden="1">[1]Table!#REF!</definedName>
    <definedName name="BExMLVI7UORSHM9FMO8S2EI0TMTS" localSheetId="3" hidden="1">[2]Table!#REF!</definedName>
    <definedName name="BExMLVI7UORSHM9FMO8S2EI0TMTS" hidden="1">[1]Table!#REF!</definedName>
    <definedName name="BExMM5UCOT2HSSN0ZIPZW55GSOVO" localSheetId="0" hidden="1">[1]Table!#REF!</definedName>
    <definedName name="BExMM5UCOT2HSSN0ZIPZW55GSOVO" localSheetId="1" hidden="1">[1]Table!#REF!</definedName>
    <definedName name="BExMM5UCOT2HSSN0ZIPZW55GSOVO" localSheetId="3" hidden="1">[2]Table!#REF!</definedName>
    <definedName name="BExMM5UCOT2HSSN0ZIPZW55GSOVO" hidden="1">[1]Table!#REF!</definedName>
    <definedName name="BExMNRORKSO28FO9TMB7N1B3MTZ3" localSheetId="0" hidden="1">[1]Table!#REF!</definedName>
    <definedName name="BExMNRORKSO28FO9TMB7N1B3MTZ3" localSheetId="1" hidden="1">[1]Table!#REF!</definedName>
    <definedName name="BExMNRORKSO28FO9TMB7N1B3MTZ3" localSheetId="3" hidden="1">[2]Table!#REF!</definedName>
    <definedName name="BExMNRORKSO28FO9TMB7N1B3MTZ3" hidden="1">[1]Table!#REF!</definedName>
    <definedName name="BExMPOBH04JMDO6Z8DMSEJZM4ANN" localSheetId="0" hidden="1">[1]Table!#REF!</definedName>
    <definedName name="BExMPOBH04JMDO6Z8DMSEJZM4ANN" localSheetId="1" hidden="1">[1]Table!#REF!</definedName>
    <definedName name="BExMPOBH04JMDO6Z8DMSEJZM4ANN" localSheetId="3" hidden="1">[2]Table!#REF!</definedName>
    <definedName name="BExMPOBH04JMDO6Z8DMSEJZM4ANN" hidden="1">[1]Table!#REF!</definedName>
    <definedName name="BExMPSD77XQ3HA6A4FZOJK8G2JP3" localSheetId="0" hidden="1">[1]Table!#REF!</definedName>
    <definedName name="BExMPSD77XQ3HA6A4FZOJK8G2JP3" localSheetId="1" hidden="1">[1]Table!#REF!</definedName>
    <definedName name="BExMPSD77XQ3HA6A4FZOJK8G2JP3" localSheetId="3" hidden="1">[2]Table!#REF!</definedName>
    <definedName name="BExMPSD77XQ3HA6A4FZOJK8G2JP3" hidden="1">[1]Table!#REF!</definedName>
    <definedName name="BExMQ71WHW50GVX45JU951AGPLFQ" localSheetId="0" hidden="1">[1]Table!#REF!</definedName>
    <definedName name="BExMQ71WHW50GVX45JU951AGPLFQ" localSheetId="1" hidden="1">[1]Table!#REF!</definedName>
    <definedName name="BExMQ71WHW50GVX45JU951AGPLFQ" localSheetId="3" hidden="1">[2]Table!#REF!</definedName>
    <definedName name="BExMQ71WHW50GVX45JU951AGPLFQ" hidden="1">[1]Table!#REF!</definedName>
    <definedName name="BExMRU3ACIU0RD2BNWO55LH5U2BR" localSheetId="0" hidden="1">[1]Table!#REF!</definedName>
    <definedName name="BExMRU3ACIU0RD2BNWO55LH5U2BR" localSheetId="1" hidden="1">[1]Table!#REF!</definedName>
    <definedName name="BExMRU3ACIU0RD2BNWO55LH5U2BR" localSheetId="3" hidden="1">[2]Table!#REF!</definedName>
    <definedName name="BExMRU3ACIU0RD2BNWO55LH5U2BR" hidden="1">[1]Table!#REF!</definedName>
    <definedName name="BExO937E20IHMGQOZMECL3VZC7OX" localSheetId="0" hidden="1">[1]Table!#REF!</definedName>
    <definedName name="BExO937E20IHMGQOZMECL3VZC7OX" localSheetId="1" hidden="1">[1]Table!#REF!</definedName>
    <definedName name="BExO937E20IHMGQOZMECL3VZC7OX" localSheetId="3" hidden="1">[2]Table!#REF!</definedName>
    <definedName name="BExO937E20IHMGQOZMECL3VZC7OX" hidden="1">[1]Table!#REF!</definedName>
    <definedName name="BExO9SDRI1M6KMHXSG3AE5L0F2U3" localSheetId="0" hidden="1">[1]Table!#REF!</definedName>
    <definedName name="BExO9SDRI1M6KMHXSG3AE5L0F2U3" localSheetId="1" hidden="1">[1]Table!#REF!</definedName>
    <definedName name="BExO9SDRI1M6KMHXSG3AE5L0F2U3" localSheetId="3" hidden="1">[2]Table!#REF!</definedName>
    <definedName name="BExO9SDRI1M6KMHXSG3AE5L0F2U3" hidden="1">[1]Table!#REF!</definedName>
    <definedName name="BExO9Z9W1D46BGEI2OSOEXBI9XOX" localSheetId="0" hidden="1">[3]Table!#REF!</definedName>
    <definedName name="BExO9Z9W1D46BGEI2OSOEXBI9XOX" localSheetId="1" hidden="1">[3]Table!#REF!</definedName>
    <definedName name="BExO9Z9W1D46BGEI2OSOEXBI9XOX" localSheetId="3" hidden="1">[4]Table!#REF!</definedName>
    <definedName name="BExO9Z9W1D46BGEI2OSOEXBI9XOX" hidden="1">[3]Table!#REF!</definedName>
    <definedName name="BExOBEZ0IE2WBEYY3D3CMRI72N1K" localSheetId="0" hidden="1">[1]Table!#REF!</definedName>
    <definedName name="BExOBEZ0IE2WBEYY3D3CMRI72N1K" localSheetId="1" hidden="1">[1]Table!#REF!</definedName>
    <definedName name="BExOBEZ0IE2WBEYY3D3CMRI72N1K" localSheetId="3" hidden="1">[2]Table!#REF!</definedName>
    <definedName name="BExOBEZ0IE2WBEYY3D3CMRI72N1K" hidden="1">[1]Table!#REF!</definedName>
    <definedName name="BExOFVLXVD6RVHSQO8KZOOACSV24" localSheetId="0" hidden="1">[1]Table!#REF!</definedName>
    <definedName name="BExOFVLXVD6RVHSQO8KZOOACSV24" localSheetId="1" hidden="1">[1]Table!#REF!</definedName>
    <definedName name="BExOFVLXVD6RVHSQO8KZOOACSV24" localSheetId="3" hidden="1">[2]Table!#REF!</definedName>
    <definedName name="BExOFVLXVD6RVHSQO8KZOOACSV24" hidden="1">[1]Table!#REF!</definedName>
    <definedName name="BExOHL75H3OT4WAKKPUXIVXWFVDS" localSheetId="0" hidden="1">[1]Table!#REF!</definedName>
    <definedName name="BExOHL75H3OT4WAKKPUXIVXWFVDS" localSheetId="1" hidden="1">[1]Table!#REF!</definedName>
    <definedName name="BExOHL75H3OT4WAKKPUXIVXWFVDS" localSheetId="3" hidden="1">[2]Table!#REF!</definedName>
    <definedName name="BExOHL75H3OT4WAKKPUXIVXWFVDS" hidden="1">[1]Table!#REF!</definedName>
    <definedName name="BExOHLHXXJL6363CC082M9M5VVXQ" localSheetId="0" hidden="1">[1]Table!#REF!</definedName>
    <definedName name="BExOHLHXXJL6363CC082M9M5VVXQ" localSheetId="1" hidden="1">[1]Table!#REF!</definedName>
    <definedName name="BExOHLHXXJL6363CC082M9M5VVXQ" localSheetId="3" hidden="1">[2]Table!#REF!</definedName>
    <definedName name="BExOHLHXXJL6363CC082M9M5VVXQ" hidden="1">[1]Table!#REF!</definedName>
    <definedName name="BExOLICXFHJLILCJVFMJE5MGGWKR" localSheetId="0" hidden="1">[1]Table!#REF!</definedName>
    <definedName name="BExOLICXFHJLILCJVFMJE5MGGWKR" localSheetId="1" hidden="1">[1]Table!#REF!</definedName>
    <definedName name="BExOLICXFHJLILCJVFMJE5MGGWKR" localSheetId="3" hidden="1">[2]Table!#REF!</definedName>
    <definedName name="BExOLICXFHJLILCJVFMJE5MGGWKR" hidden="1">[1]Table!#REF!</definedName>
    <definedName name="BExONB3A7CO4YD8RB41PHC93BQ9M" localSheetId="0" hidden="1">[1]Table!#REF!</definedName>
    <definedName name="BExONB3A7CO4YD8RB41PHC93BQ9M" localSheetId="1" hidden="1">[1]Table!#REF!</definedName>
    <definedName name="BExONB3A7CO4YD8RB41PHC93BQ9M" localSheetId="3" hidden="1">[2]Table!#REF!</definedName>
    <definedName name="BExONB3A7CO4YD8RB41PHC93BQ9M" hidden="1">[1]Table!#REF!</definedName>
    <definedName name="BExOPFNYRBL0BFM23LZBJTADNOE4" localSheetId="0" hidden="1">[1]Table!#REF!</definedName>
    <definedName name="BExOPFNYRBL0BFM23LZBJTADNOE4" localSheetId="1" hidden="1">[1]Table!#REF!</definedName>
    <definedName name="BExOPFNYRBL0BFM23LZBJTADNOE4" localSheetId="3" hidden="1">[2]Table!#REF!</definedName>
    <definedName name="BExOPFNYRBL0BFM23LZBJTADNOE4" hidden="1">[1]Table!#REF!</definedName>
    <definedName name="BExQ3D1P3M5Z3HLMEZ17E0BLEE4U" localSheetId="0" hidden="1">[1]Table!#REF!</definedName>
    <definedName name="BExQ3D1P3M5Z3HLMEZ17E0BLEE4U" localSheetId="1" hidden="1">[1]Table!#REF!</definedName>
    <definedName name="BExQ3D1P3M5Z3HLMEZ17E0BLEE4U" localSheetId="3" hidden="1">[2]Table!#REF!</definedName>
    <definedName name="BExQ3D1P3M5Z3HLMEZ17E0BLEE4U" hidden="1">[1]Table!#REF!</definedName>
    <definedName name="BExQ42IU9MNDYLODP41DL6YTZMAR" localSheetId="0" hidden="1">[1]Table!#REF!</definedName>
    <definedName name="BExQ42IU9MNDYLODP41DL6YTZMAR" localSheetId="1" hidden="1">[1]Table!#REF!</definedName>
    <definedName name="BExQ42IU9MNDYLODP41DL6YTZMAR" localSheetId="3" hidden="1">[2]Table!#REF!</definedName>
    <definedName name="BExQ42IU9MNDYLODP41DL6YTZMAR" hidden="1">[1]Table!#REF!</definedName>
    <definedName name="BExQ4Q1PSM6VRR9I8GIELILNC8G1" localSheetId="0" hidden="1">[1]Table!#REF!</definedName>
    <definedName name="BExQ4Q1PSM6VRR9I8GIELILNC8G1" localSheetId="1" hidden="1">[1]Table!#REF!</definedName>
    <definedName name="BExQ4Q1PSM6VRR9I8GIELILNC8G1" localSheetId="3" hidden="1">[2]Table!#REF!</definedName>
    <definedName name="BExQ4Q1PSM6VRR9I8GIELILNC8G1" hidden="1">[1]Table!#REF!</definedName>
    <definedName name="BExQ5SPMSOCJYLAY20NB5A6O32RE" localSheetId="0" hidden="1">[1]Table!#REF!</definedName>
    <definedName name="BExQ5SPMSOCJYLAY20NB5A6O32RE" localSheetId="1" hidden="1">[1]Table!#REF!</definedName>
    <definedName name="BExQ5SPMSOCJYLAY20NB5A6O32RE" localSheetId="3" hidden="1">[2]Table!#REF!</definedName>
    <definedName name="BExQ5SPMSOCJYLAY20NB5A6O32RE" hidden="1">[1]Table!#REF!</definedName>
    <definedName name="BExQ6M8B0X44N9TV56ATUVHGDI00" localSheetId="0" hidden="1">[1]Table!#REF!</definedName>
    <definedName name="BExQ6M8B0X44N9TV56ATUVHGDI00" localSheetId="1" hidden="1">[1]Table!#REF!</definedName>
    <definedName name="BExQ6M8B0X44N9TV56ATUVHGDI00" localSheetId="3" hidden="1">[2]Table!#REF!</definedName>
    <definedName name="BExQ6M8B0X44N9TV56ATUVHGDI00" hidden="1">[1]Table!#REF!</definedName>
    <definedName name="BExQ7MY3U2Z1IZ71U5LJUD00VVB4" localSheetId="0" hidden="1">[1]Table!#REF!</definedName>
    <definedName name="BExQ7MY3U2Z1IZ71U5LJUD00VVB4" localSheetId="1" hidden="1">[1]Table!#REF!</definedName>
    <definedName name="BExQ7MY3U2Z1IZ71U5LJUD00VVB4" localSheetId="3" hidden="1">[2]Table!#REF!</definedName>
    <definedName name="BExQ7MY3U2Z1IZ71U5LJUD00VVB4" hidden="1">[1]Table!#REF!</definedName>
    <definedName name="BExQ84MJB94HL3BWRN50M4NCB6Z0" localSheetId="0" hidden="1">[1]Table!#REF!</definedName>
    <definedName name="BExQ84MJB94HL3BWRN50M4NCB6Z0" localSheetId="1" hidden="1">[1]Table!#REF!</definedName>
    <definedName name="BExQ84MJB94HL3BWRN50M4NCB6Z0" localSheetId="3" hidden="1">[2]Table!#REF!</definedName>
    <definedName name="BExQ84MJB94HL3BWRN50M4NCB6Z0" hidden="1">[1]Table!#REF!</definedName>
    <definedName name="BExQ8583ZE00NW7T9OF11OT9IA14" localSheetId="0" hidden="1">[1]Table!#REF!</definedName>
    <definedName name="BExQ8583ZE00NW7T9OF11OT9IA14" localSheetId="1" hidden="1">[1]Table!#REF!</definedName>
    <definedName name="BExQ8583ZE00NW7T9OF11OT9IA14" localSheetId="3" hidden="1">[2]Table!#REF!</definedName>
    <definedName name="BExQ8583ZE00NW7T9OF11OT9IA14" hidden="1">[1]Table!#REF!</definedName>
    <definedName name="BExQ8DM90XJ6GCJIK9LC5O82I2TJ" localSheetId="0" hidden="1">[1]Table!#REF!</definedName>
    <definedName name="BExQ8DM90XJ6GCJIK9LC5O82I2TJ" localSheetId="1" hidden="1">[1]Table!#REF!</definedName>
    <definedName name="BExQ8DM90XJ6GCJIK9LC5O82I2TJ" localSheetId="3" hidden="1">[2]Table!#REF!</definedName>
    <definedName name="BExQ8DM90XJ6GCJIK9LC5O82I2TJ" hidden="1">[1]Table!#REF!</definedName>
    <definedName name="BExQ8O3WEU8HNTTGKTW5T0QSKCLP" localSheetId="0" hidden="1">[5]Table!#REF!</definedName>
    <definedName name="BExQ8O3WEU8HNTTGKTW5T0QSKCLP" localSheetId="1" hidden="1">[5]Table!#REF!</definedName>
    <definedName name="BExQ8O3WEU8HNTTGKTW5T0QSKCLP" localSheetId="3" hidden="1">[6]Table!#REF!</definedName>
    <definedName name="BExQ8O3WEU8HNTTGKTW5T0QSKCLP" hidden="1">[5]Table!#REF!</definedName>
    <definedName name="BExQ9ZLYHWABXAA9NJDW8ZS0UQ9P" localSheetId="0" hidden="1">[5]Table!#REF!</definedName>
    <definedName name="BExQ9ZLYHWABXAA9NJDW8ZS0UQ9P" localSheetId="1" hidden="1">[5]Table!#REF!</definedName>
    <definedName name="BExQ9ZLYHWABXAA9NJDW8ZS0UQ9P" localSheetId="3" hidden="1">[6]Table!#REF!</definedName>
    <definedName name="BExQ9ZLYHWABXAA9NJDW8ZS0UQ9P" hidden="1">[5]Table!#REF!</definedName>
    <definedName name="BExQA324HSCK40ENJUT9CS9EC71B" localSheetId="0" hidden="1">[1]Table!#REF!</definedName>
    <definedName name="BExQA324HSCK40ENJUT9CS9EC71B" localSheetId="1" hidden="1">[1]Table!#REF!</definedName>
    <definedName name="BExQA324HSCK40ENJUT9CS9EC71B" localSheetId="3" hidden="1">[2]Table!#REF!</definedName>
    <definedName name="BExQA324HSCK40ENJUT9CS9EC71B" hidden="1">[1]Table!#REF!</definedName>
    <definedName name="BExQAG8PP8R5NJKNQD1U4QOSD6X5" localSheetId="0" hidden="1">[1]Table!#REF!</definedName>
    <definedName name="BExQAG8PP8R5NJKNQD1U4QOSD6X5" localSheetId="1" hidden="1">[1]Table!#REF!</definedName>
    <definedName name="BExQAG8PP8R5NJKNQD1U4QOSD6X5" localSheetId="3" hidden="1">[2]Table!#REF!</definedName>
    <definedName name="BExQAG8PP8R5NJKNQD1U4QOSD6X5" hidden="1">[1]Table!#REF!</definedName>
    <definedName name="BExQBJI68WDPBZSDY2IEW5SD50TR" localSheetId="0" hidden="1">[1]Table!#REF!</definedName>
    <definedName name="BExQBJI68WDPBZSDY2IEW5SD50TR" localSheetId="1" hidden="1">[1]Table!#REF!</definedName>
    <definedName name="BExQBJI68WDPBZSDY2IEW5SD50TR" localSheetId="3" hidden="1">[2]Table!#REF!</definedName>
    <definedName name="BExQBJI68WDPBZSDY2IEW5SD50TR" hidden="1">[1]Table!#REF!</definedName>
    <definedName name="BExQEMUA4HEFM4OVO8M8MA8PIAW1" localSheetId="0" hidden="1">[1]Table!#REF!</definedName>
    <definedName name="BExQEMUA4HEFM4OVO8M8MA8PIAW1" localSheetId="1" hidden="1">[1]Table!#REF!</definedName>
    <definedName name="BExQEMUA4HEFM4OVO8M8MA8PIAW1" localSheetId="3" hidden="1">[2]Table!#REF!</definedName>
    <definedName name="BExQEMUA4HEFM4OVO8M8MA8PIAW1" hidden="1">[1]Table!#REF!</definedName>
    <definedName name="BExQFEEV7627R8TYZCM28C6V6WHE" localSheetId="0" hidden="1">[1]Table!#REF!</definedName>
    <definedName name="BExQFEEV7627R8TYZCM28C6V6WHE" localSheetId="1" hidden="1">[1]Table!#REF!</definedName>
    <definedName name="BExQFEEV7627R8TYZCM28C6V6WHE" localSheetId="3" hidden="1">[2]Table!#REF!</definedName>
    <definedName name="BExQFEEV7627R8TYZCM28C6V6WHE" hidden="1">[1]Table!#REF!</definedName>
    <definedName name="BExQFEK8NUD04X2OBRA275ADPSDL" localSheetId="0" hidden="1">[1]Table!#REF!</definedName>
    <definedName name="BExQFEK8NUD04X2OBRA275ADPSDL" localSheetId="1" hidden="1">[1]Table!#REF!</definedName>
    <definedName name="BExQFEK8NUD04X2OBRA275ADPSDL" localSheetId="3" hidden="1">[2]Table!#REF!</definedName>
    <definedName name="BExQFEK8NUD04X2OBRA275ADPSDL" hidden="1">[1]Table!#REF!</definedName>
    <definedName name="BExQH9P2MCXAJOVEO4GFQT6MNW22" localSheetId="0" hidden="1">[1]Table!#REF!</definedName>
    <definedName name="BExQH9P2MCXAJOVEO4GFQT6MNW22" localSheetId="1" hidden="1">[1]Table!#REF!</definedName>
    <definedName name="BExQH9P2MCXAJOVEO4GFQT6MNW22" localSheetId="3" hidden="1">[2]Table!#REF!</definedName>
    <definedName name="BExQH9P2MCXAJOVEO4GFQT6MNW22" hidden="1">[1]Table!#REF!</definedName>
    <definedName name="BExQIS8O6R36CI01XRY9ISM99TW9" localSheetId="0" hidden="1">[1]Table!#REF!</definedName>
    <definedName name="BExQIS8O6R36CI01XRY9ISM99TW9" localSheetId="1" hidden="1">[1]Table!#REF!</definedName>
    <definedName name="BExQIS8O6R36CI01XRY9ISM99TW9" localSheetId="3" hidden="1">[2]Table!#REF!</definedName>
    <definedName name="BExQIS8O6R36CI01XRY9ISM99TW9" hidden="1">[1]Table!#REF!</definedName>
    <definedName name="BExS5DRER9US6NXY9ATYT41KZII3" localSheetId="0" hidden="1">[1]Table!#REF!</definedName>
    <definedName name="BExS5DRER9US6NXY9ATYT41KZII3" localSheetId="1" hidden="1">[1]Table!#REF!</definedName>
    <definedName name="BExS5DRER9US6NXY9ATYT41KZII3" localSheetId="3" hidden="1">[2]Table!#REF!</definedName>
    <definedName name="BExS5DRER9US6NXY9ATYT41KZII3" hidden="1">[1]Table!#REF!</definedName>
    <definedName name="BExS81TE0EY44Y3W2M4Z4MGNP5OM" localSheetId="0" hidden="1">[1]Table!#REF!</definedName>
    <definedName name="BExS81TE0EY44Y3W2M4Z4MGNP5OM" localSheetId="1" hidden="1">[1]Table!#REF!</definedName>
    <definedName name="BExS81TE0EY44Y3W2M4Z4MGNP5OM" localSheetId="3" hidden="1">[2]Table!#REF!</definedName>
    <definedName name="BExS81TE0EY44Y3W2M4Z4MGNP5OM" hidden="1">[1]Table!#REF!</definedName>
    <definedName name="BExS8R51C8RM2FS6V6IRTYO9GA4A" localSheetId="0" hidden="1">[1]Table!#REF!</definedName>
    <definedName name="BExS8R51C8RM2FS6V6IRTYO9GA4A" localSheetId="1" hidden="1">[1]Table!#REF!</definedName>
    <definedName name="BExS8R51C8RM2FS6V6IRTYO9GA4A" localSheetId="3" hidden="1">[2]Table!#REF!</definedName>
    <definedName name="BExS8R51C8RM2FS6V6IRTYO9GA4A" hidden="1">[1]Table!#REF!</definedName>
    <definedName name="BExSI0K2YL3HTCQAD8A7TR4QCUR6" localSheetId="0" hidden="1">[1]Table!#REF!</definedName>
    <definedName name="BExSI0K2YL3HTCQAD8A7TR4QCUR6" localSheetId="1" hidden="1">[1]Table!#REF!</definedName>
    <definedName name="BExSI0K2YL3HTCQAD8A7TR4QCUR6" localSheetId="3" hidden="1">[2]Table!#REF!</definedName>
    <definedName name="BExSI0K2YL3HTCQAD8A7TR4QCUR6" hidden="1">[1]Table!#REF!</definedName>
    <definedName name="BExTU75IOII1V5O0C9X2VAYYVJUG" localSheetId="0" hidden="1">[1]Table!#REF!</definedName>
    <definedName name="BExTU75IOII1V5O0C9X2VAYYVJUG" localSheetId="1" hidden="1">[1]Table!#REF!</definedName>
    <definedName name="BExTU75IOII1V5O0C9X2VAYYVJUG" localSheetId="3" hidden="1">[2]Table!#REF!</definedName>
    <definedName name="BExTU75IOII1V5O0C9X2VAYYVJUG" hidden="1">[1]Table!#REF!</definedName>
    <definedName name="BExTUWXFQHINU66YG82BI20ATMB5" localSheetId="0" hidden="1">[1]Table!#REF!</definedName>
    <definedName name="BExTUWXFQHINU66YG82BI20ATMB5" localSheetId="1" hidden="1">[1]Table!#REF!</definedName>
    <definedName name="BExTUWXFQHINU66YG82BI20ATMB5" localSheetId="3" hidden="1">[2]Table!#REF!</definedName>
    <definedName name="BExTUWXFQHINU66YG82BI20ATMB5" hidden="1">[1]Table!#REF!</definedName>
    <definedName name="BExTUY9WNSJ91GV8CP0SKJTEIV82" localSheetId="0" hidden="1">[5]Table!#REF!</definedName>
    <definedName name="BExTUY9WNSJ91GV8CP0SKJTEIV82" localSheetId="1" hidden="1">[5]Table!#REF!</definedName>
    <definedName name="BExTUY9WNSJ91GV8CP0SKJTEIV82" localSheetId="3" hidden="1">[6]Table!#REF!</definedName>
    <definedName name="BExTUY9WNSJ91GV8CP0SKJTEIV82" hidden="1">[5]Table!#REF!</definedName>
    <definedName name="BExTV67VIM8PV6KO253M4DUBJQLC" localSheetId="0" hidden="1">[1]Table!#REF!</definedName>
    <definedName name="BExTV67VIM8PV6KO253M4DUBJQLC" localSheetId="1" hidden="1">[1]Table!#REF!</definedName>
    <definedName name="BExTV67VIM8PV6KO253M4DUBJQLC" localSheetId="3" hidden="1">[2]Table!#REF!</definedName>
    <definedName name="BExTV67VIM8PV6KO253M4DUBJQLC" hidden="1">[1]Table!#REF!</definedName>
    <definedName name="BExTVELZCF2YA5L6F23BYZZR6WHF" localSheetId="0" hidden="1">[1]Table!#REF!</definedName>
    <definedName name="BExTVELZCF2YA5L6F23BYZZR6WHF" localSheetId="1" hidden="1">[1]Table!#REF!</definedName>
    <definedName name="BExTVELZCF2YA5L6F23BYZZR6WHF" localSheetId="3" hidden="1">[2]Table!#REF!</definedName>
    <definedName name="BExTVELZCF2YA5L6F23BYZZR6WHF" hidden="1">[1]Table!#REF!</definedName>
    <definedName name="BExTWB4LA1PODQOH4LDTHQKBN16K" localSheetId="0" hidden="1">[1]Table!#REF!</definedName>
    <definedName name="BExTWB4LA1PODQOH4LDTHQKBN16K" localSheetId="1" hidden="1">[1]Table!#REF!</definedName>
    <definedName name="BExTWB4LA1PODQOH4LDTHQKBN16K" localSheetId="3" hidden="1">[2]Table!#REF!</definedName>
    <definedName name="BExTWB4LA1PODQOH4LDTHQKBN16K" hidden="1">[1]Table!#REF!</definedName>
    <definedName name="BExTXT812NQT8GAEGH738U29BI0D" localSheetId="0" hidden="1">[1]Table!#REF!</definedName>
    <definedName name="BExTXT812NQT8GAEGH738U29BI0D" localSheetId="1" hidden="1">[1]Table!#REF!</definedName>
    <definedName name="BExTXT812NQT8GAEGH738U29BI0D" localSheetId="3" hidden="1">[2]Table!#REF!</definedName>
    <definedName name="BExTXT812NQT8GAEGH738U29BI0D" hidden="1">[1]Table!#REF!</definedName>
    <definedName name="BExTZ3OA1Y9X9CZLMEDKKABFCHVG" localSheetId="0" hidden="1">[3]Table!#REF!</definedName>
    <definedName name="BExTZ3OA1Y9X9CZLMEDKKABFCHVG" localSheetId="1" hidden="1">[3]Table!#REF!</definedName>
    <definedName name="BExTZ3OA1Y9X9CZLMEDKKABFCHVG" localSheetId="3" hidden="1">[4]Table!#REF!</definedName>
    <definedName name="BExTZ3OA1Y9X9CZLMEDKKABFCHVG" hidden="1">[3]Table!#REF!</definedName>
    <definedName name="BExTZ8X5G9S3PA4FPSNK7T69W7QT" localSheetId="0" hidden="1">[1]Table!#REF!</definedName>
    <definedName name="BExTZ8X5G9S3PA4FPSNK7T69W7QT" localSheetId="1" hidden="1">[1]Table!#REF!</definedName>
    <definedName name="BExTZ8X5G9S3PA4FPSNK7T69W7QT" localSheetId="3" hidden="1">[2]Table!#REF!</definedName>
    <definedName name="BExTZ8X5G9S3PA4FPSNK7T69W7QT" hidden="1">[1]Table!#REF!</definedName>
    <definedName name="BExU0HKTO8WJDQDWRTUK5TETM3HS" localSheetId="0" hidden="1">[1]Table!#REF!</definedName>
    <definedName name="BExU0HKTO8WJDQDWRTUK5TETM3HS" localSheetId="1" hidden="1">[1]Table!#REF!</definedName>
    <definedName name="BExU0HKTO8WJDQDWRTUK5TETM3HS" localSheetId="3" hidden="1">[2]Table!#REF!</definedName>
    <definedName name="BExU0HKTO8WJDQDWRTUK5TETM3HS" hidden="1">[1]Table!#REF!</definedName>
    <definedName name="BExU1GXUTLRPJN4MRINLAPHSZQFG" localSheetId="0" hidden="1">[1]Table!#REF!</definedName>
    <definedName name="BExU1GXUTLRPJN4MRINLAPHSZQFG" localSheetId="1" hidden="1">[1]Table!#REF!</definedName>
    <definedName name="BExU1GXUTLRPJN4MRINLAPHSZQFG" localSheetId="3" hidden="1">[2]Table!#REF!</definedName>
    <definedName name="BExU1GXUTLRPJN4MRINLAPHSZQFG" hidden="1">[1]Table!#REF!</definedName>
    <definedName name="BExU1NOPS09CLFZL1O31RAF9BQNQ" localSheetId="0" hidden="1">[1]Table!#REF!</definedName>
    <definedName name="BExU1NOPS09CLFZL1O31RAF9BQNQ" localSheetId="1" hidden="1">[1]Table!#REF!</definedName>
    <definedName name="BExU1NOPS09CLFZL1O31RAF9BQNQ" localSheetId="3" hidden="1">[2]Table!#REF!</definedName>
    <definedName name="BExU1NOPS09CLFZL1O31RAF9BQNQ" hidden="1">[1]Table!#REF!</definedName>
    <definedName name="BExU2M5CK6XK55UIHDVYRXJJJRI4" localSheetId="0" hidden="1">[1]Table!#REF!</definedName>
    <definedName name="BExU2M5CK6XK55UIHDVYRXJJJRI4" localSheetId="1" hidden="1">[1]Table!#REF!</definedName>
    <definedName name="BExU2M5CK6XK55UIHDVYRXJJJRI4" localSheetId="3" hidden="1">[2]Table!#REF!</definedName>
    <definedName name="BExU2M5CK6XK55UIHDVYRXJJJRI4" hidden="1">[1]Table!#REF!</definedName>
    <definedName name="BExU4GDVLPUEWBA4MRYRTQAUNO7B" localSheetId="0" hidden="1">[1]Table!#REF!</definedName>
    <definedName name="BExU4GDVLPUEWBA4MRYRTQAUNO7B" localSheetId="1" hidden="1">[1]Table!#REF!</definedName>
    <definedName name="BExU4GDVLPUEWBA4MRYRTQAUNO7B" localSheetId="3" hidden="1">[2]Table!#REF!</definedName>
    <definedName name="BExU4GDVLPUEWBA4MRYRTQAUNO7B" hidden="1">[1]Table!#REF!</definedName>
    <definedName name="BExU80I6AE5OU7P7F5V7HWIZBJ4P" localSheetId="0" hidden="1">[1]Table!#REF!</definedName>
    <definedName name="BExU80I6AE5OU7P7F5V7HWIZBJ4P" localSheetId="1" hidden="1">[1]Table!#REF!</definedName>
    <definedName name="BExU80I6AE5OU7P7F5V7HWIZBJ4P" localSheetId="3" hidden="1">[2]Table!#REF!</definedName>
    <definedName name="BExU80I6AE5OU7P7F5V7HWIZBJ4P" hidden="1">[1]Table!#REF!</definedName>
    <definedName name="BExU930KUPVYJ8BVE3OWVLLVMGLH" localSheetId="0" hidden="1">[1]Table!#REF!</definedName>
    <definedName name="BExU930KUPVYJ8BVE3OWVLLVMGLH" localSheetId="1" hidden="1">[1]Table!#REF!</definedName>
    <definedName name="BExU930KUPVYJ8BVE3OWVLLVMGLH" localSheetId="3" hidden="1">[2]Table!#REF!</definedName>
    <definedName name="BExU930KUPVYJ8BVE3OWVLLVMGLH" hidden="1">[1]Table!#REF!</definedName>
    <definedName name="BExU9GCSO5YILIKG6VAHN13DL75K" localSheetId="0" hidden="1">[1]Table!#REF!</definedName>
    <definedName name="BExU9GCSO5YILIKG6VAHN13DL75K" localSheetId="1" hidden="1">[1]Table!#REF!</definedName>
    <definedName name="BExU9GCSO5YILIKG6VAHN13DL75K" localSheetId="3" hidden="1">[2]Table!#REF!</definedName>
    <definedName name="BExU9GCSO5YILIKG6VAHN13DL75K" hidden="1">[1]Table!#REF!</definedName>
    <definedName name="BExUC623BDYEODBN0N4DO6PJQ7NU" localSheetId="0" hidden="1">[1]Table!#REF!</definedName>
    <definedName name="BExUC623BDYEODBN0N4DO6PJQ7NU" localSheetId="1" hidden="1">[1]Table!#REF!</definedName>
    <definedName name="BExUC623BDYEODBN0N4DO6PJQ7NU" localSheetId="3" hidden="1">[2]Table!#REF!</definedName>
    <definedName name="BExUC623BDYEODBN0N4DO6PJQ7NU" hidden="1">[1]Table!#REF!</definedName>
    <definedName name="BExVTXLMYR87BC04D1ERALPUFVPG" localSheetId="0" hidden="1">[1]Table!#REF!</definedName>
    <definedName name="BExVTXLMYR87BC04D1ERALPUFVPG" localSheetId="1" hidden="1">[1]Table!#REF!</definedName>
    <definedName name="BExVTXLMYR87BC04D1ERALPUFVPG" localSheetId="3" hidden="1">[2]Table!#REF!</definedName>
    <definedName name="BExVTXLMYR87BC04D1ERALPUFVPG" hidden="1">[1]Table!#REF!</definedName>
    <definedName name="BExVVCEED4JEKF59OV0G3T4XFMFO" localSheetId="0" hidden="1">[1]Table!#REF!</definedName>
    <definedName name="BExVVCEED4JEKF59OV0G3T4XFMFO" localSheetId="1" hidden="1">[1]Table!#REF!</definedName>
    <definedName name="BExVVCEED4JEKF59OV0G3T4XFMFO" localSheetId="3" hidden="1">[2]Table!#REF!</definedName>
    <definedName name="BExVVCEED4JEKF59OV0G3T4XFMFO" hidden="1">[1]Table!#REF!</definedName>
    <definedName name="BExVVPFO2J7FMSRPD36909HN4BZJ" localSheetId="0" hidden="1">[1]Table!#REF!</definedName>
    <definedName name="BExVVPFO2J7FMSRPD36909HN4BZJ" localSheetId="1" hidden="1">[1]Table!#REF!</definedName>
    <definedName name="BExVVPFO2J7FMSRPD36909HN4BZJ" localSheetId="3" hidden="1">[2]Table!#REF!</definedName>
    <definedName name="BExVVPFO2J7FMSRPD36909HN4BZJ" hidden="1">[1]Table!#REF!</definedName>
    <definedName name="BExVVQ19TAECID45CS4HXT1RD3AQ" localSheetId="0" hidden="1">[1]Table!#REF!</definedName>
    <definedName name="BExVVQ19TAECID45CS4HXT1RD3AQ" localSheetId="1" hidden="1">[1]Table!#REF!</definedName>
    <definedName name="BExVVQ19TAECID45CS4HXT1RD3AQ" localSheetId="3" hidden="1">[2]Table!#REF!</definedName>
    <definedName name="BExVVQ19TAECID45CS4HXT1RD3AQ" hidden="1">[1]Table!#REF!</definedName>
    <definedName name="BExVY1SV37DL5YU59HS4IG3VBCP4" localSheetId="0" hidden="1">[1]Table!#REF!</definedName>
    <definedName name="BExVY1SV37DL5YU59HS4IG3VBCP4" localSheetId="1" hidden="1">[1]Table!#REF!</definedName>
    <definedName name="BExVY1SV37DL5YU59HS4IG3VBCP4" localSheetId="3" hidden="1">[2]Table!#REF!</definedName>
    <definedName name="BExVY1SV37DL5YU59HS4IG3VBCP4" hidden="1">[1]Table!#REF!</definedName>
    <definedName name="BExVZJQVO5LQ0BJH5JEN5NOBIAF6" localSheetId="0" hidden="1">[1]Table!#REF!</definedName>
    <definedName name="BExVZJQVO5LQ0BJH5JEN5NOBIAF6" localSheetId="1" hidden="1">[1]Table!#REF!</definedName>
    <definedName name="BExVZJQVO5LQ0BJH5JEN5NOBIAF6" localSheetId="3" hidden="1">[2]Table!#REF!</definedName>
    <definedName name="BExVZJQVO5LQ0BJH5JEN5NOBIAF6" hidden="1">[1]Table!#REF!</definedName>
    <definedName name="BExW0Y3D6MDL9MV84M1UUD2DFS13" localSheetId="0" hidden="1">[3]Table!#REF!</definedName>
    <definedName name="BExW0Y3D6MDL9MV84M1UUD2DFS13" localSheetId="1" hidden="1">[3]Table!#REF!</definedName>
    <definedName name="BExW0Y3D6MDL9MV84M1UUD2DFS13" localSheetId="3" hidden="1">[4]Table!#REF!</definedName>
    <definedName name="BExW0Y3D6MDL9MV84M1UUD2DFS13" hidden="1">[3]Table!#REF!</definedName>
    <definedName name="BExW1BVUYQTKMOR56MW7RVRX4L1L" localSheetId="0" hidden="1">[1]Table!#REF!</definedName>
    <definedName name="BExW1BVUYQTKMOR56MW7RVRX4L1L" localSheetId="1" hidden="1">[1]Table!#REF!</definedName>
    <definedName name="BExW1BVUYQTKMOR56MW7RVRX4L1L" localSheetId="3" hidden="1">[2]Table!#REF!</definedName>
    <definedName name="BExW1BVUYQTKMOR56MW7RVRX4L1L" hidden="1">[1]Table!#REF!</definedName>
    <definedName name="BExW1KQ26RMMKVJLEPUCBZRSSBET" localSheetId="0" hidden="1">[3]Table!#REF!</definedName>
    <definedName name="BExW1KQ26RMMKVJLEPUCBZRSSBET" localSheetId="1" hidden="1">[3]Table!#REF!</definedName>
    <definedName name="BExW1KQ26RMMKVJLEPUCBZRSSBET" localSheetId="2" hidden="1">[3]Table!#REF!</definedName>
    <definedName name="BExW1KQ26RMMKVJLEPUCBZRSSBET" localSheetId="3" hidden="1">[4]Table!#REF!</definedName>
    <definedName name="BExW1KQ26RMMKVJLEPUCBZRSSBET" hidden="1">[3]Table!#REF!</definedName>
    <definedName name="BExW2MSCKPGF5K3I7TL4KF5ISUOL" localSheetId="0" hidden="1">[1]Table!#REF!</definedName>
    <definedName name="BExW2MSCKPGF5K3I7TL4KF5ISUOL" localSheetId="1" hidden="1">[1]Table!#REF!</definedName>
    <definedName name="BExW2MSCKPGF5K3I7TL4KF5ISUOL" localSheetId="2" hidden="1">[1]Table!#REF!</definedName>
    <definedName name="BExW2MSCKPGF5K3I7TL4KF5ISUOL" localSheetId="3" hidden="1">[2]Table!#REF!</definedName>
    <definedName name="BExW2MSCKPGF5K3I7TL4KF5ISUOL" hidden="1">[1]Table!#REF!</definedName>
    <definedName name="BExW36V9N91OHCUMGWJQL3I5P4JK" localSheetId="0" hidden="1">[1]Table!#REF!</definedName>
    <definedName name="BExW36V9N91OHCUMGWJQL3I5P4JK" localSheetId="1" hidden="1">[1]Table!#REF!</definedName>
    <definedName name="BExW36V9N91OHCUMGWJQL3I5P4JK" localSheetId="2" hidden="1">[1]Table!#REF!</definedName>
    <definedName name="BExW36V9N91OHCUMGWJQL3I5P4JK" localSheetId="3" hidden="1">[2]Table!#REF!</definedName>
    <definedName name="BExW36V9N91OHCUMGWJQL3I5P4JK" hidden="1">[1]Table!#REF!</definedName>
    <definedName name="BExW8T0GVY3ZYO4ACSBLHS8SH895" localSheetId="0" hidden="1">[1]Table!#REF!</definedName>
    <definedName name="BExW8T0GVY3ZYO4ACSBLHS8SH895" localSheetId="1" hidden="1">[1]Table!#REF!</definedName>
    <definedName name="BExW8T0GVY3ZYO4ACSBLHS8SH895" localSheetId="2" hidden="1">[1]Table!#REF!</definedName>
    <definedName name="BExW8T0GVY3ZYO4ACSBLHS8SH895" localSheetId="3" hidden="1">[2]Table!#REF!</definedName>
    <definedName name="BExW8T0GVY3ZYO4ACSBLHS8SH895" hidden="1">[1]Table!#REF!</definedName>
    <definedName name="BExXLDE6PN4ESWT3LXJNQCY94NE4" localSheetId="0" hidden="1">[1]Table!#REF!</definedName>
    <definedName name="BExXLDE6PN4ESWT3LXJNQCY94NE4" localSheetId="1" hidden="1">[1]Table!#REF!</definedName>
    <definedName name="BExXLDE6PN4ESWT3LXJNQCY94NE4" localSheetId="2" hidden="1">[1]Table!#REF!</definedName>
    <definedName name="BExXLDE6PN4ESWT3LXJNQCY94NE4" localSheetId="3" hidden="1">[2]Table!#REF!</definedName>
    <definedName name="BExXLDE6PN4ESWT3LXJNQCY94NE4" hidden="1">[1]Table!#REF!</definedName>
    <definedName name="BExXM065WOLYRYHGHOJE0OOFXA4M" localSheetId="0" hidden="1">[1]Table!#REF!</definedName>
    <definedName name="BExXM065WOLYRYHGHOJE0OOFXA4M" localSheetId="1" hidden="1">[1]Table!#REF!</definedName>
    <definedName name="BExXM065WOLYRYHGHOJE0OOFXA4M" localSheetId="2" hidden="1">[1]Table!#REF!</definedName>
    <definedName name="BExXM065WOLYRYHGHOJE0OOFXA4M" localSheetId="3" hidden="1">[2]Table!#REF!</definedName>
    <definedName name="BExXM065WOLYRYHGHOJE0OOFXA4M" hidden="1">[1]Table!#REF!</definedName>
    <definedName name="BExXNWYB165VO9MHARCL5WLCHWS0" localSheetId="0" hidden="1">[1]Table!#REF!</definedName>
    <definedName name="BExXNWYB165VO9MHARCL5WLCHWS0" localSheetId="1" hidden="1">[1]Table!#REF!</definedName>
    <definedName name="BExXNWYB165VO9MHARCL5WLCHWS0" localSheetId="2" hidden="1">[1]Table!#REF!</definedName>
    <definedName name="BExXNWYB165VO9MHARCL5WLCHWS0" localSheetId="3" hidden="1">[2]Table!#REF!</definedName>
    <definedName name="BExXNWYB165VO9MHARCL5WLCHWS0" hidden="1">[1]Table!#REF!</definedName>
    <definedName name="BExXQH41O5HZAH8BO6HCFY8YC3TU" localSheetId="0" hidden="1">[1]Table!#REF!</definedName>
    <definedName name="BExXQH41O5HZAH8BO6HCFY8YC3TU" localSheetId="1" hidden="1">[1]Table!#REF!</definedName>
    <definedName name="BExXQH41O5HZAH8BO6HCFY8YC3TU" localSheetId="2" hidden="1">[1]Table!#REF!</definedName>
    <definedName name="BExXQH41O5HZAH8BO6HCFY8YC3TU" localSheetId="3" hidden="1">[2]Table!#REF!</definedName>
    <definedName name="BExXQH41O5HZAH8BO6HCFY8YC3TU" hidden="1">[1]Table!#REF!</definedName>
    <definedName name="BExXQIRBLQSLAJTFL7224FCFUTKH" localSheetId="0" hidden="1">[1]Table!#REF!</definedName>
    <definedName name="BExXQIRBLQSLAJTFL7224FCFUTKH" localSheetId="1" hidden="1">[1]Table!#REF!</definedName>
    <definedName name="BExXQIRBLQSLAJTFL7224FCFUTKH" localSheetId="2" hidden="1">[1]Table!#REF!</definedName>
    <definedName name="BExXQIRBLQSLAJTFL7224FCFUTKH" localSheetId="3" hidden="1">[2]Table!#REF!</definedName>
    <definedName name="BExXQIRBLQSLAJTFL7224FCFUTKH" hidden="1">[1]Table!#REF!</definedName>
    <definedName name="BExXRD13K1S9Y3JGR7CXSONT7RJZ" localSheetId="0" hidden="1">[1]Table!#REF!</definedName>
    <definedName name="BExXRD13K1S9Y3JGR7CXSONT7RJZ" localSheetId="1" hidden="1">[1]Table!#REF!</definedName>
    <definedName name="BExXRD13K1S9Y3JGR7CXSONT7RJZ" localSheetId="2" hidden="1">[1]Table!#REF!</definedName>
    <definedName name="BExXRD13K1S9Y3JGR7CXSONT7RJZ" localSheetId="3" hidden="1">[2]Table!#REF!</definedName>
    <definedName name="BExXRD13K1S9Y3JGR7CXSONT7RJZ" hidden="1">[1]Table!#REF!</definedName>
    <definedName name="BExXRO4A6VUH1F4XV8N1BRJ4896W" localSheetId="0" hidden="1">[1]Table!#REF!</definedName>
    <definedName name="BExXRO4A6VUH1F4XV8N1BRJ4896W" localSheetId="1" hidden="1">[1]Table!#REF!</definedName>
    <definedName name="BExXRO4A6VUH1F4XV8N1BRJ4896W" localSheetId="2" hidden="1">[1]Table!#REF!</definedName>
    <definedName name="BExXRO4A6VUH1F4XV8N1BRJ4896W" localSheetId="3" hidden="1">[2]Table!#REF!</definedName>
    <definedName name="BExXRO4A6VUH1F4XV8N1BRJ4896W" hidden="1">[1]Table!#REF!</definedName>
    <definedName name="BExXRO9N1SNJZGKD90P4K7FU1J0P" localSheetId="0" hidden="1">[1]Table!#REF!</definedName>
    <definedName name="BExXRO9N1SNJZGKD90P4K7FU1J0P" localSheetId="1" hidden="1">[1]Table!#REF!</definedName>
    <definedName name="BExXRO9N1SNJZGKD90P4K7FU1J0P" localSheetId="2" hidden="1">[1]Table!#REF!</definedName>
    <definedName name="BExXRO9N1SNJZGKD90P4K7FU1J0P" localSheetId="3" hidden="1">[2]Table!#REF!</definedName>
    <definedName name="BExXRO9N1SNJZGKD90P4K7FU1J0P" hidden="1">[1]Table!#REF!</definedName>
    <definedName name="BExXRZ20LZZCW8LVGDK0XETOTSAI" localSheetId="0" hidden="1">[1]Table!#REF!</definedName>
    <definedName name="BExXRZ20LZZCW8LVGDK0XETOTSAI" localSheetId="1" hidden="1">[1]Table!#REF!</definedName>
    <definedName name="BExXRZ20LZZCW8LVGDK0XETOTSAI" localSheetId="2" hidden="1">[1]Table!#REF!</definedName>
    <definedName name="BExXRZ20LZZCW8LVGDK0XETOTSAI" localSheetId="3" hidden="1">[2]Table!#REF!</definedName>
    <definedName name="BExXRZ20LZZCW8LVGDK0XETOTSAI" hidden="1">[1]Table!#REF!</definedName>
    <definedName name="BExXVMBPXT6AMJLEJGLIBXKXQ5O5" localSheetId="0" hidden="1">[1]Table!#REF!</definedName>
    <definedName name="BExXVMBPXT6AMJLEJGLIBXKXQ5O5" localSheetId="1" hidden="1">[1]Table!#REF!</definedName>
    <definedName name="BExXVMBPXT6AMJLEJGLIBXKXQ5O5" localSheetId="2" hidden="1">[1]Table!#REF!</definedName>
    <definedName name="BExXVMBPXT6AMJLEJGLIBXKXQ5O5" localSheetId="3" hidden="1">[2]Table!#REF!</definedName>
    <definedName name="BExXVMBPXT6AMJLEJGLIBXKXQ5O5" hidden="1">[1]Table!#REF!</definedName>
    <definedName name="BExXW0K72T1Y8K1I4VZT87UY9S2G" localSheetId="0" hidden="1">[1]Table!#REF!</definedName>
    <definedName name="BExXW0K72T1Y8K1I4VZT87UY9S2G" localSheetId="1" hidden="1">[1]Table!#REF!</definedName>
    <definedName name="BExXW0K72T1Y8K1I4VZT87UY9S2G" localSheetId="2" hidden="1">[1]Table!#REF!</definedName>
    <definedName name="BExXW0K72T1Y8K1I4VZT87UY9S2G" localSheetId="3" hidden="1">[2]Table!#REF!</definedName>
    <definedName name="BExXW0K72T1Y8K1I4VZT87UY9S2G" hidden="1">[1]Table!#REF!</definedName>
    <definedName name="BExXXBM521DL8R4ZX7NZ3DBCUOR5" localSheetId="0" hidden="1">[1]Table!#REF!</definedName>
    <definedName name="BExXXBM521DL8R4ZX7NZ3DBCUOR5" localSheetId="1" hidden="1">[1]Table!#REF!</definedName>
    <definedName name="BExXXBM521DL8R4ZX7NZ3DBCUOR5" localSheetId="2" hidden="1">[1]Table!#REF!</definedName>
    <definedName name="BExXXBM521DL8R4ZX7NZ3DBCUOR5" localSheetId="3" hidden="1">[2]Table!#REF!</definedName>
    <definedName name="BExXXBM521DL8R4ZX7NZ3DBCUOR5" hidden="1">[1]Table!#REF!</definedName>
    <definedName name="BExXY7TYEBFXRYUYIFHTN65RJ8EW" localSheetId="0" hidden="1">[1]Table!#REF!</definedName>
    <definedName name="BExXY7TYEBFXRYUYIFHTN65RJ8EW" localSheetId="1" hidden="1">[1]Table!#REF!</definedName>
    <definedName name="BExXY7TYEBFXRYUYIFHTN65RJ8EW" localSheetId="2" hidden="1">[1]Table!#REF!</definedName>
    <definedName name="BExXY7TYEBFXRYUYIFHTN65RJ8EW" localSheetId="3" hidden="1">[2]Table!#REF!</definedName>
    <definedName name="BExXY7TYEBFXRYUYIFHTN65RJ8EW" hidden="1">[1]Table!#REF!</definedName>
    <definedName name="BExXZOVPCEP495TQSON6PSRQ8XCY" localSheetId="0" hidden="1">[1]Table!#REF!</definedName>
    <definedName name="BExXZOVPCEP495TQSON6PSRQ8XCY" localSheetId="1" hidden="1">[1]Table!#REF!</definedName>
    <definedName name="BExXZOVPCEP495TQSON6PSRQ8XCY" localSheetId="2" hidden="1">[1]Table!#REF!</definedName>
    <definedName name="BExXZOVPCEP495TQSON6PSRQ8XCY" localSheetId="3" hidden="1">[2]Table!#REF!</definedName>
    <definedName name="BExXZOVPCEP495TQSON6PSRQ8XCY" hidden="1">[1]Table!#REF!</definedName>
    <definedName name="BExY0T1E034D7XAXNC6F7540LLIE" localSheetId="0" hidden="1">[1]Table!#REF!</definedName>
    <definedName name="BExY0T1E034D7XAXNC6F7540LLIE" localSheetId="1" hidden="1">[1]Table!#REF!</definedName>
    <definedName name="BExY0T1E034D7XAXNC6F7540LLIE" localSheetId="2" hidden="1">[1]Table!#REF!</definedName>
    <definedName name="BExY0T1E034D7XAXNC6F7540LLIE" localSheetId="3" hidden="1">[2]Table!#REF!</definedName>
    <definedName name="BExY0T1E034D7XAXNC6F7540LLIE" hidden="1">[1]Table!#REF!</definedName>
    <definedName name="BExY0WXNAS8FTBMVRVQQHMVMGEN3" localSheetId="0" hidden="1">[3]Table!#REF!</definedName>
    <definedName name="BExY0WXNAS8FTBMVRVQQHMVMGEN3" localSheetId="1" hidden="1">[3]Table!#REF!</definedName>
    <definedName name="BExY0WXNAS8FTBMVRVQQHMVMGEN3" localSheetId="2" hidden="1">[3]Table!#REF!</definedName>
    <definedName name="BExY0WXNAS8FTBMVRVQQHMVMGEN3" localSheetId="3" hidden="1">[4]Table!#REF!</definedName>
    <definedName name="BExY0WXNAS8FTBMVRVQQHMVMGEN3" hidden="1">[3]Table!#REF!</definedName>
    <definedName name="BExY180UKNW5NIAWD6ZUYTFEH8QS" localSheetId="0" hidden="1">[1]Table!#REF!</definedName>
    <definedName name="BExY180UKNW5NIAWD6ZUYTFEH8QS" localSheetId="1" hidden="1">[1]Table!#REF!</definedName>
    <definedName name="BExY180UKNW5NIAWD6ZUYTFEH8QS" localSheetId="2" hidden="1">[1]Table!#REF!</definedName>
    <definedName name="BExY180UKNW5NIAWD6ZUYTFEH8QS" localSheetId="3" hidden="1">[2]Table!#REF!</definedName>
    <definedName name="BExY180UKNW5NIAWD6ZUYTFEH8QS" hidden="1">[1]Table!#REF!</definedName>
    <definedName name="BExY2IXBR1SGYZH08T7QHKEFS8HA" localSheetId="0" hidden="1">[1]Table!#REF!</definedName>
    <definedName name="BExY2IXBR1SGYZH08T7QHKEFS8HA" localSheetId="1" hidden="1">[1]Table!#REF!</definedName>
    <definedName name="BExY2IXBR1SGYZH08T7QHKEFS8HA" localSheetId="2" hidden="1">[1]Table!#REF!</definedName>
    <definedName name="BExY2IXBR1SGYZH08T7QHKEFS8HA" localSheetId="3" hidden="1">[2]Table!#REF!</definedName>
    <definedName name="BExY2IXBR1SGYZH08T7QHKEFS8HA" hidden="1">[1]Table!#REF!</definedName>
    <definedName name="BExY3HOSK7YI364K15OX70AVR6F1" localSheetId="0" hidden="1">[1]Table!#REF!</definedName>
    <definedName name="BExY3HOSK7YI364K15OX70AVR6F1" localSheetId="1" hidden="1">[1]Table!#REF!</definedName>
    <definedName name="BExY3HOSK7YI364K15OX70AVR6F1" localSheetId="2" hidden="1">[1]Table!#REF!</definedName>
    <definedName name="BExY3HOSK7YI364K15OX70AVR6F1" localSheetId="3" hidden="1">[2]Table!#REF!</definedName>
    <definedName name="BExY3HOSK7YI364K15OX70AVR6F1" hidden="1">[1]Table!#REF!</definedName>
    <definedName name="BExY45TFT2XMTPJX1GMN8XWDD0HK" localSheetId="0" hidden="1">[1]Table!#REF!</definedName>
    <definedName name="BExY45TFT2XMTPJX1GMN8XWDD0HK" localSheetId="1" hidden="1">[1]Table!#REF!</definedName>
    <definedName name="BExY45TFT2XMTPJX1GMN8XWDD0HK" localSheetId="2" hidden="1">[1]Table!#REF!</definedName>
    <definedName name="BExY45TFT2XMTPJX1GMN8XWDD0HK" localSheetId="3" hidden="1">[2]Table!#REF!</definedName>
    <definedName name="BExY45TFT2XMTPJX1GMN8XWDD0HK" hidden="1">[1]Table!#REF!</definedName>
    <definedName name="BExY5515SJTJS3VM80M3YYR0WF37" localSheetId="0" hidden="1">[1]Table!#REF!</definedName>
    <definedName name="BExY5515SJTJS3VM80M3YYR0WF37" localSheetId="1" hidden="1">[1]Table!#REF!</definedName>
    <definedName name="BExY5515SJTJS3VM80M3YYR0WF37" localSheetId="2" hidden="1">[1]Table!#REF!</definedName>
    <definedName name="BExY5515SJTJS3VM80M3YYR0WF37" localSheetId="3" hidden="1">[2]Table!#REF!</definedName>
    <definedName name="BExY5515SJTJS3VM80M3YYR0WF37" hidden="1">[1]Table!#REF!</definedName>
    <definedName name="BExZJ7I9T8XU4MZRKJ1VVU76V2LZ" localSheetId="0" hidden="1">[1]Table!#REF!</definedName>
    <definedName name="BExZJ7I9T8XU4MZRKJ1VVU76V2LZ" localSheetId="1" hidden="1">[1]Table!#REF!</definedName>
    <definedName name="BExZJ7I9T8XU4MZRKJ1VVU76V2LZ" localSheetId="2" hidden="1">[1]Table!#REF!</definedName>
    <definedName name="BExZJ7I9T8XU4MZRKJ1VVU76V2LZ" localSheetId="3" hidden="1">[2]Table!#REF!</definedName>
    <definedName name="BExZJ7I9T8XU4MZRKJ1VVU76V2LZ" hidden="1">[1]Table!#REF!</definedName>
    <definedName name="BExZQJJMGU5MHQOILGXGJPAQI5XI" localSheetId="0" hidden="1">[1]Table!#REF!</definedName>
    <definedName name="BExZQJJMGU5MHQOILGXGJPAQI5XI" localSheetId="1" hidden="1">[1]Table!#REF!</definedName>
    <definedName name="BExZQJJMGU5MHQOILGXGJPAQI5XI" localSheetId="2" hidden="1">[1]Table!#REF!</definedName>
    <definedName name="BExZQJJMGU5MHQOILGXGJPAQI5XI" localSheetId="3" hidden="1">[2]Table!#REF!</definedName>
    <definedName name="BExZQJJMGU5MHQOILGXGJPAQI5XI" hidden="1">[1]Table!#REF!</definedName>
    <definedName name="BExZQXBYEBN28QUH1KOVW6KKA5UM" localSheetId="0" hidden="1">[1]Table!#REF!</definedName>
    <definedName name="BExZQXBYEBN28QUH1KOVW6KKA5UM" localSheetId="1" hidden="1">[1]Table!#REF!</definedName>
    <definedName name="BExZQXBYEBN28QUH1KOVW6KKA5UM" localSheetId="2" hidden="1">[1]Table!#REF!</definedName>
    <definedName name="BExZQXBYEBN28QUH1KOVW6KKA5UM" localSheetId="3" hidden="1">[2]Table!#REF!</definedName>
    <definedName name="BExZQXBYEBN28QUH1KOVW6KKA5UM" hidden="1">[1]Table!#REF!</definedName>
    <definedName name="BExZQZKT146WEN8FTVZ7Y5TSB8L5" localSheetId="0" hidden="1">[1]Table!#REF!</definedName>
    <definedName name="BExZQZKT146WEN8FTVZ7Y5TSB8L5" localSheetId="1" hidden="1">[1]Table!#REF!</definedName>
    <definedName name="BExZQZKT146WEN8FTVZ7Y5TSB8L5" localSheetId="2" hidden="1">[1]Table!#REF!</definedName>
    <definedName name="BExZQZKT146WEN8FTVZ7Y5TSB8L5" localSheetId="3" hidden="1">[2]Table!#REF!</definedName>
    <definedName name="BExZQZKT146WEN8FTVZ7Y5TSB8L5" hidden="1">[1]Table!#REF!</definedName>
    <definedName name="BExZRP1X6UVLN1UOLHH5VF4STP1O" localSheetId="0" hidden="1">[1]Table!#REF!</definedName>
    <definedName name="BExZRP1X6UVLN1UOLHH5VF4STP1O" localSheetId="1" hidden="1">[1]Table!#REF!</definedName>
    <definedName name="BExZRP1X6UVLN1UOLHH5VF4STP1O" localSheetId="2" hidden="1">[1]Table!#REF!</definedName>
    <definedName name="BExZRP1X6UVLN1UOLHH5VF4STP1O" localSheetId="3" hidden="1">[2]Table!#REF!</definedName>
    <definedName name="BExZRP1X6UVLN1UOLHH5VF4STP1O" hidden="1">[1]Table!#REF!</definedName>
    <definedName name="BExZRWJP2BUVFJPO8U8ATQEP0LZU" localSheetId="0" hidden="1">[1]Table!#REF!</definedName>
    <definedName name="BExZRWJP2BUVFJPO8U8ATQEP0LZU" localSheetId="1" hidden="1">[1]Table!#REF!</definedName>
    <definedName name="BExZRWJP2BUVFJPO8U8ATQEP0LZU" localSheetId="2" hidden="1">[1]Table!#REF!</definedName>
    <definedName name="BExZRWJP2BUVFJPO8U8ATQEP0LZU" localSheetId="3" hidden="1">[2]Table!#REF!</definedName>
    <definedName name="BExZRWJP2BUVFJPO8U8ATQEP0LZU" hidden="1">[1]Table!#REF!</definedName>
    <definedName name="BExZSHO8X547DFEEV40I12ZDTJDU" localSheetId="0" hidden="1">[3]Table!#REF!</definedName>
    <definedName name="BExZSHO8X547DFEEV40I12ZDTJDU" localSheetId="1" hidden="1">[3]Table!#REF!</definedName>
    <definedName name="BExZSHO8X547DFEEV40I12ZDTJDU" localSheetId="2" hidden="1">[3]Table!#REF!</definedName>
    <definedName name="BExZSHO8X547DFEEV40I12ZDTJDU" localSheetId="3" hidden="1">[4]Table!#REF!</definedName>
    <definedName name="BExZSHO8X547DFEEV40I12ZDTJDU" hidden="1">[3]Table!#REF!</definedName>
    <definedName name="BExZTAQV2QVSZY5Y3VCCWUBSBW9P" localSheetId="0" hidden="1">[1]Table!#REF!</definedName>
    <definedName name="BExZTAQV2QVSZY5Y3VCCWUBSBW9P" localSheetId="1" hidden="1">[1]Table!#REF!</definedName>
    <definedName name="BExZTAQV2QVSZY5Y3VCCWUBSBW9P" localSheetId="2" hidden="1">[1]Table!#REF!</definedName>
    <definedName name="BExZTAQV2QVSZY5Y3VCCWUBSBW9P" localSheetId="3" hidden="1">[2]Table!#REF!</definedName>
    <definedName name="BExZTAQV2QVSZY5Y3VCCWUBSBW9P" hidden="1">[1]Table!#REF!</definedName>
    <definedName name="BExZUK03RE247R0EMB5J42W1DOZZ" localSheetId="0" hidden="1">[1]Table!#REF!</definedName>
    <definedName name="BExZUK03RE247R0EMB5J42W1DOZZ" localSheetId="1" hidden="1">[1]Table!#REF!</definedName>
    <definedName name="BExZUK03RE247R0EMB5J42W1DOZZ" localSheetId="2" hidden="1">[1]Table!#REF!</definedName>
    <definedName name="BExZUK03RE247R0EMB5J42W1DOZZ" localSheetId="3" hidden="1">[2]Table!#REF!</definedName>
    <definedName name="BExZUK03RE247R0EMB5J42W1DOZZ" hidden="1">[1]Table!#REF!</definedName>
    <definedName name="BExZWAMZXELE7XD1TF7GNOJMVY70" localSheetId="0" hidden="1">[1]Table!#REF!</definedName>
    <definedName name="BExZWAMZXELE7XD1TF7GNOJMVY70" localSheetId="1" hidden="1">[1]Table!#REF!</definedName>
    <definedName name="BExZWAMZXELE7XD1TF7GNOJMVY70" localSheetId="2" hidden="1">[1]Table!#REF!</definedName>
    <definedName name="BExZWAMZXELE7XD1TF7GNOJMVY70" localSheetId="3" hidden="1">[2]Table!#REF!</definedName>
    <definedName name="BExZWAMZXELE7XD1TF7GNOJMVY70" hidden="1">[1]Table!#REF!</definedName>
    <definedName name="BExZZZEMIIFKMLLV4DJKX5TB9R5V" localSheetId="0" hidden="1">[1]Table!#REF!</definedName>
    <definedName name="BExZZZEMIIFKMLLV4DJKX5TB9R5V" localSheetId="1" hidden="1">[1]Table!#REF!</definedName>
    <definedName name="BExZZZEMIIFKMLLV4DJKX5TB9R5V" localSheetId="2" hidden="1">[1]Table!#REF!</definedName>
    <definedName name="BExZZZEMIIFKMLLV4DJKX5TB9R5V" localSheetId="3" hidden="1">[2]Table!#REF!</definedName>
    <definedName name="BExZZZEMIIFKMLLV4DJKX5TB9R5V" hidden="1">[1]Table!#REF!</definedName>
    <definedName name="d" localSheetId="0" hidden="1">[7]Table!#REF!</definedName>
    <definedName name="d" localSheetId="1" hidden="1">[7]Table!#REF!</definedName>
    <definedName name="d" localSheetId="2" hidden="1">[7]Table!#REF!</definedName>
    <definedName name="d" localSheetId="3" hidden="1">[8]Table!#REF!</definedName>
    <definedName name="d" hidden="1">[7]Table!#REF!</definedName>
    <definedName name="dtdftfrt6r6r6r6tr6tyr6t" hidden="1">[1]Table!#REF!</definedName>
    <definedName name="dtftyfrty" hidden="1">[1]Table!#REF!</definedName>
    <definedName name="FILE_NAME" localSheetId="0">#REF!</definedName>
    <definedName name="FILE_NAME" localSheetId="1">#REF!</definedName>
    <definedName name="FILE_NAME" localSheetId="2">#REF!</definedName>
    <definedName name="FILE_NAME" localSheetId="3">#REF!</definedName>
    <definedName name="FILE_NAME">#REF!</definedName>
    <definedName name="FORM_CODE" localSheetId="0">#REF!</definedName>
    <definedName name="FORM_CODE" localSheetId="1">#REF!</definedName>
    <definedName name="FORM_CODE" localSheetId="2">#REF!</definedName>
    <definedName name="FORM_CODE" localSheetId="3">#REF!</definedName>
    <definedName name="FORM_CODE">#REF!</definedName>
    <definedName name="LOLD">1</definedName>
    <definedName name="LOLD_Attachname">15</definedName>
    <definedName name="LOLD_Table">16</definedName>
    <definedName name="PARAMS" localSheetId="0">#REF!</definedName>
    <definedName name="PARAMS" localSheetId="1">#REF!</definedName>
    <definedName name="PARAMS" localSheetId="2">#REF!</definedName>
    <definedName name="PARAMS" localSheetId="3">#REF!</definedName>
    <definedName name="PARAMS">#REF!</definedName>
    <definedName name="PERIOD" localSheetId="0">#REF!</definedName>
    <definedName name="PERIOD" localSheetId="1">#REF!</definedName>
    <definedName name="PERIOD" localSheetId="2">#REF!</definedName>
    <definedName name="PERIOD" localSheetId="3">#REF!</definedName>
    <definedName name="PERIOD">#REF!</definedName>
    <definedName name="RANGE_NAMES" localSheetId="0">#REF!</definedName>
    <definedName name="RANGE_NAMES" localSheetId="1">#REF!</definedName>
    <definedName name="RANGE_NAMES" localSheetId="2">#REF!</definedName>
    <definedName name="RANGE_NAMES" localSheetId="3">#REF!</definedName>
    <definedName name="RANGE_NAMES">#REF!</definedName>
    <definedName name="REG_DATE" localSheetId="0">#REF!</definedName>
    <definedName name="REG_DATE" localSheetId="1">#REF!</definedName>
    <definedName name="REG_DATE" localSheetId="3">#REF!</definedName>
    <definedName name="REG_DATE">#REF!</definedName>
    <definedName name="REND_1" localSheetId="0">#REF!</definedName>
    <definedName name="REND_1" localSheetId="1">#REF!</definedName>
    <definedName name="REND_1" localSheetId="3">#REF!</definedName>
    <definedName name="REND_1">#REF!</definedName>
    <definedName name="SAPBEXhrIndnt" hidden="1">"Wide"</definedName>
    <definedName name="SAPsysID" hidden="1">"708C5W7SBKP804JT78WJ0JNKI"</definedName>
    <definedName name="SAPwbID" hidden="1">"ARS"</definedName>
    <definedName name="SRC_CODE" localSheetId="0">#REF!</definedName>
    <definedName name="SRC_CODE" localSheetId="1">#REF!</definedName>
    <definedName name="SRC_CODE" localSheetId="2">#REF!</definedName>
    <definedName name="SRC_CODE" localSheetId="3">#REF!</definedName>
    <definedName name="SRC_CODE">#REF!</definedName>
    <definedName name="SRC_KIND" localSheetId="0">#REF!</definedName>
    <definedName name="SRC_KIND" localSheetId="1">#REF!</definedName>
    <definedName name="SRC_KIND" localSheetId="2">#REF!</definedName>
    <definedName name="SRC_KIND" localSheetId="3">#REF!</definedName>
    <definedName name="SRC_KIND">#REF!</definedName>
    <definedName name="аенапнгп" hidden="1">[1]Table!#REF!</definedName>
    <definedName name="доходы" localSheetId="0">#REF!</definedName>
    <definedName name="доходы" localSheetId="1">#REF!</definedName>
    <definedName name="доходы" localSheetId="2">#REF!</definedName>
    <definedName name="доходы" localSheetId="3">#REF!</definedName>
    <definedName name="доходы">#REF!</definedName>
    <definedName name="_xlnm.Print_Titles" localSheetId="1">Прил.2!$13:$13</definedName>
    <definedName name="_xlnm.Print_Titles" localSheetId="2">Прил.3!$13:$13</definedName>
    <definedName name="мпнрпнг" hidden="1">[1]Table!#REF!</definedName>
    <definedName name="_xlnm.Print_Area" localSheetId="1">Прил.2!$A$1:$F$420</definedName>
    <definedName name="ссс" localSheetId="0" hidden="1">[1]Table!#REF!</definedName>
    <definedName name="ссс" localSheetId="1" hidden="1">[1]Table!#REF!</definedName>
    <definedName name="ссс" hidden="1">[1]Table!#REF!</definedName>
  </definedNames>
  <calcPr calcId="144525"/>
</workbook>
</file>

<file path=xl/calcChain.xml><?xml version="1.0" encoding="utf-8"?>
<calcChain xmlns="http://schemas.openxmlformats.org/spreadsheetml/2006/main">
  <c r="G573" i="77" l="1"/>
  <c r="G572" i="77" s="1"/>
  <c r="G571" i="77" s="1"/>
  <c r="G570" i="77" s="1"/>
  <c r="G569" i="77" s="1"/>
  <c r="H573" i="77"/>
  <c r="H572" i="77" s="1"/>
  <c r="H571" i="77" s="1"/>
  <c r="H570" i="77" s="1"/>
  <c r="H569" i="77" s="1"/>
  <c r="F573" i="77"/>
  <c r="F572" i="77" s="1"/>
  <c r="F571" i="77" s="1"/>
  <c r="F570" i="77" s="1"/>
  <c r="F569" i="77" s="1"/>
  <c r="G495" i="77"/>
  <c r="H495" i="77"/>
  <c r="F495" i="77"/>
  <c r="G341" i="77"/>
  <c r="H341" i="77"/>
  <c r="F341" i="77"/>
  <c r="G339" i="77"/>
  <c r="H339" i="77"/>
  <c r="F339" i="77"/>
  <c r="H160" i="77"/>
  <c r="H159" i="77" s="1"/>
  <c r="H161" i="77"/>
  <c r="G161" i="77"/>
  <c r="G160" i="77" s="1"/>
  <c r="G159" i="77" s="1"/>
  <c r="G162" i="77"/>
  <c r="H162" i="77"/>
  <c r="F162" i="77"/>
  <c r="F161" i="77" s="1"/>
  <c r="F160" i="77" s="1"/>
  <c r="F159" i="77" s="1"/>
  <c r="E244" i="98"/>
  <c r="F244" i="98"/>
  <c r="D244" i="98"/>
  <c r="E235" i="98"/>
  <c r="F235" i="98"/>
  <c r="D235" i="98"/>
  <c r="E115" i="98"/>
  <c r="F115" i="98"/>
  <c r="D115" i="98"/>
  <c r="E51" i="98"/>
  <c r="F51" i="98"/>
  <c r="D51" i="98"/>
  <c r="E53" i="98"/>
  <c r="F53" i="98"/>
  <c r="D53" i="98"/>
  <c r="E49" i="104" l="1"/>
  <c r="E48" i="104" s="1"/>
  <c r="D49" i="104"/>
  <c r="C49" i="104"/>
  <c r="C48" i="104" s="1"/>
  <c r="D48" i="104"/>
  <c r="E46" i="104"/>
  <c r="D46" i="104"/>
  <c r="C46" i="104"/>
  <c r="E43" i="104"/>
  <c r="D43" i="104"/>
  <c r="C43" i="104"/>
  <c r="E40" i="104"/>
  <c r="D40" i="104"/>
  <c r="C40" i="104"/>
  <c r="E37" i="104"/>
  <c r="D37" i="104"/>
  <c r="C37" i="104"/>
  <c r="E35" i="104"/>
  <c r="D35" i="104"/>
  <c r="C35" i="104"/>
  <c r="E31" i="104"/>
  <c r="D31" i="104"/>
  <c r="C31" i="104"/>
  <c r="E27" i="104"/>
  <c r="D27" i="104"/>
  <c r="C27" i="104"/>
  <c r="E24" i="104"/>
  <c r="D24" i="104"/>
  <c r="C24" i="104"/>
  <c r="E21" i="104"/>
  <c r="D21" i="104"/>
  <c r="C21" i="104"/>
  <c r="E19" i="104"/>
  <c r="D19" i="104"/>
  <c r="C19" i="104"/>
  <c r="E17" i="104"/>
  <c r="D17" i="104"/>
  <c r="E16" i="104" l="1"/>
  <c r="D16" i="104"/>
  <c r="D54" i="104" s="1"/>
  <c r="C16" i="104"/>
  <c r="C54" i="104" s="1"/>
  <c r="E54" i="104"/>
  <c r="G437" i="77"/>
  <c r="G436" i="77" s="1"/>
  <c r="H437" i="77"/>
  <c r="H436" i="77" s="1"/>
  <c r="F437" i="77"/>
  <c r="F436" i="77" s="1"/>
  <c r="E152" i="98"/>
  <c r="E151" i="98" s="1"/>
  <c r="F152" i="98"/>
  <c r="F151" i="98" s="1"/>
  <c r="D152" i="98"/>
  <c r="D151" i="98" s="1"/>
  <c r="G628" i="77" l="1"/>
  <c r="H628" i="77"/>
  <c r="F628" i="77"/>
  <c r="G595" i="77"/>
  <c r="H595" i="77"/>
  <c r="F595" i="77"/>
  <c r="G592" i="77"/>
  <c r="G591" i="77" s="1"/>
  <c r="H592" i="77"/>
  <c r="H591" i="77" s="1"/>
  <c r="F592" i="77"/>
  <c r="F591" i="77" s="1"/>
  <c r="G585" i="77"/>
  <c r="G584" i="77" s="1"/>
  <c r="G583" i="77" s="1"/>
  <c r="H585" i="77"/>
  <c r="H584" i="77" s="1"/>
  <c r="H583" i="77" s="1"/>
  <c r="F585" i="77"/>
  <c r="F584" i="77" s="1"/>
  <c r="F583" i="77" s="1"/>
  <c r="G566" i="77"/>
  <c r="G565" i="77" s="1"/>
  <c r="G564" i="77" s="1"/>
  <c r="G563" i="77" s="1"/>
  <c r="G562" i="77" s="1"/>
  <c r="G561" i="77" s="1"/>
  <c r="H566" i="77"/>
  <c r="H565" i="77" s="1"/>
  <c r="H564" i="77" s="1"/>
  <c r="H563" i="77" s="1"/>
  <c r="H562" i="77" s="1"/>
  <c r="H561" i="77" s="1"/>
  <c r="F566" i="77"/>
  <c r="F565" i="77" s="1"/>
  <c r="F564" i="77" s="1"/>
  <c r="F563" i="77" s="1"/>
  <c r="F562" i="77" s="1"/>
  <c r="F561" i="77" s="1"/>
  <c r="G498" i="77"/>
  <c r="G497" i="77" s="1"/>
  <c r="H498" i="77"/>
  <c r="H497" i="77" s="1"/>
  <c r="F497" i="77"/>
  <c r="F498" i="77"/>
  <c r="G477" i="77"/>
  <c r="H477" i="77"/>
  <c r="F477" i="77"/>
  <c r="G488" i="77"/>
  <c r="H488" i="77"/>
  <c r="F488" i="77"/>
  <c r="F366" i="98"/>
  <c r="F365" i="98" s="1"/>
  <c r="E366" i="98"/>
  <c r="E365" i="98" s="1"/>
  <c r="D366" i="98"/>
  <c r="D365" i="98" s="1"/>
  <c r="E259" i="98"/>
  <c r="F259" i="98"/>
  <c r="D259" i="98"/>
  <c r="D221" i="98"/>
  <c r="E218" i="98"/>
  <c r="E217" i="98" s="1"/>
  <c r="F218" i="98"/>
  <c r="F217" i="98" s="1"/>
  <c r="D218" i="98"/>
  <c r="D217" i="98" s="1"/>
  <c r="E118" i="98"/>
  <c r="E117" i="98" s="1"/>
  <c r="F118" i="98"/>
  <c r="F117" i="98" s="1"/>
  <c r="D118" i="98"/>
  <c r="D117" i="98" s="1"/>
  <c r="E100" i="98"/>
  <c r="F100" i="98"/>
  <c r="D100" i="98"/>
  <c r="F89" i="98"/>
  <c r="E89" i="98"/>
  <c r="D89" i="98"/>
  <c r="H429" i="77"/>
  <c r="G429" i="77"/>
  <c r="F429" i="77"/>
  <c r="H310" i="77" l="1"/>
  <c r="G310" i="77"/>
  <c r="F310" i="77"/>
  <c r="F55" i="98"/>
  <c r="E55" i="98"/>
  <c r="D55" i="98"/>
  <c r="H362" i="77"/>
  <c r="G362" i="77"/>
  <c r="F362" i="77"/>
  <c r="H113" i="77" l="1"/>
  <c r="G113" i="77"/>
  <c r="F113" i="77"/>
  <c r="F195" i="98"/>
  <c r="E195" i="98"/>
  <c r="D195" i="98"/>
  <c r="H86" i="77" l="1"/>
  <c r="G86" i="77"/>
  <c r="F86" i="77"/>
  <c r="F409" i="98"/>
  <c r="E409" i="98"/>
  <c r="D409" i="98"/>
  <c r="H47" i="77"/>
  <c r="H46" i="77" s="1"/>
  <c r="H45" i="77" s="1"/>
  <c r="G47" i="77"/>
  <c r="G46" i="77" s="1"/>
  <c r="G45" i="77" s="1"/>
  <c r="F47" i="77"/>
  <c r="F46" i="77" s="1"/>
  <c r="F45" i="77" s="1"/>
  <c r="F407" i="98"/>
  <c r="E407" i="98"/>
  <c r="D407" i="98"/>
  <c r="E393" i="98" l="1"/>
  <c r="F393" i="98"/>
  <c r="D393" i="98"/>
  <c r="G37" i="77"/>
  <c r="H37" i="77"/>
  <c r="F37" i="77"/>
  <c r="H262" i="77" l="1"/>
  <c r="G262" i="77"/>
  <c r="F262" i="77"/>
  <c r="E296" i="98"/>
  <c r="F296" i="98"/>
  <c r="D296" i="98"/>
  <c r="E280" i="98"/>
  <c r="F280" i="98"/>
  <c r="D280" i="98"/>
  <c r="G231" i="77"/>
  <c r="H231" i="77"/>
  <c r="F231" i="77"/>
  <c r="D273" i="98"/>
  <c r="E273" i="98"/>
  <c r="F273" i="98"/>
  <c r="H186" i="77" l="1"/>
  <c r="H185" i="77" s="1"/>
  <c r="G186" i="77"/>
  <c r="G185" i="77" s="1"/>
  <c r="F186" i="77"/>
  <c r="F185" i="77" s="1"/>
  <c r="H458" i="77"/>
  <c r="H457" i="77" s="1"/>
  <c r="G458" i="77"/>
  <c r="G457" i="77" s="1"/>
  <c r="F458" i="77"/>
  <c r="F457" i="77" s="1"/>
  <c r="G337" i="77" l="1"/>
  <c r="H337" i="77"/>
  <c r="F337" i="77"/>
  <c r="E49" i="98"/>
  <c r="F49" i="98"/>
  <c r="D49" i="98"/>
  <c r="H360" i="77"/>
  <c r="H359" i="77" s="1"/>
  <c r="G360" i="77"/>
  <c r="G359" i="77" s="1"/>
  <c r="F360" i="77"/>
  <c r="F359" i="77" s="1"/>
  <c r="H306" i="77"/>
  <c r="G306" i="77"/>
  <c r="F306" i="77"/>
  <c r="H385" i="77" l="1"/>
  <c r="G385" i="77"/>
  <c r="F385" i="77"/>
  <c r="H383" i="77"/>
  <c r="G383" i="77"/>
  <c r="F383" i="77"/>
  <c r="G382" i="77" l="1"/>
  <c r="G381" i="77" s="1"/>
  <c r="H382" i="77"/>
  <c r="H381" i="77" s="1"/>
  <c r="F382" i="77"/>
  <c r="F381" i="77" s="1"/>
  <c r="G93" i="77" l="1"/>
  <c r="H93" i="77"/>
  <c r="F93" i="77"/>
  <c r="E178" i="98"/>
  <c r="F178" i="98"/>
  <c r="D178" i="98"/>
  <c r="H264" i="77" l="1"/>
  <c r="H261" i="77" s="1"/>
  <c r="H260" i="77" s="1"/>
  <c r="G264" i="77"/>
  <c r="G261" i="77" s="1"/>
  <c r="G260" i="77" s="1"/>
  <c r="F264" i="77"/>
  <c r="F261" i="77" s="1"/>
  <c r="F260" i="77" s="1"/>
  <c r="F298" i="98"/>
  <c r="F295" i="98" s="1"/>
  <c r="E298" i="98"/>
  <c r="E295" i="98" s="1"/>
  <c r="D298" i="98"/>
  <c r="D295" i="98" s="1"/>
  <c r="G29" i="77" l="1"/>
  <c r="H29" i="77"/>
  <c r="F29" i="77"/>
  <c r="E176" i="98"/>
  <c r="F176" i="98"/>
  <c r="D176" i="98"/>
  <c r="E61" i="98" l="1"/>
  <c r="F61" i="98"/>
  <c r="D61" i="98"/>
  <c r="H491" i="77" l="1"/>
  <c r="G491" i="77"/>
  <c r="F491" i="77"/>
  <c r="F111" i="98"/>
  <c r="E111" i="98"/>
  <c r="D111" i="98"/>
  <c r="F413" i="98" l="1"/>
  <c r="E413" i="98"/>
  <c r="D413" i="98"/>
  <c r="F411" i="98"/>
  <c r="E411" i="98"/>
  <c r="D411" i="98"/>
  <c r="F405" i="98"/>
  <c r="E405" i="98"/>
  <c r="D405" i="98"/>
  <c r="F403" i="98"/>
  <c r="E403" i="98"/>
  <c r="D403" i="98"/>
  <c r="F401" i="98"/>
  <c r="E401" i="98"/>
  <c r="D401" i="98"/>
  <c r="F397" i="98"/>
  <c r="E397" i="98"/>
  <c r="D397" i="98"/>
  <c r="F391" i="98"/>
  <c r="E391" i="98"/>
  <c r="D391" i="98"/>
  <c r="F389" i="98"/>
  <c r="E389" i="98"/>
  <c r="D389" i="98"/>
  <c r="F387" i="98"/>
  <c r="E387" i="98"/>
  <c r="D387" i="98"/>
  <c r="F384" i="98"/>
  <c r="F383" i="98" s="1"/>
  <c r="E384" i="98"/>
  <c r="E383" i="98" s="1"/>
  <c r="D384" i="98"/>
  <c r="D383" i="98" s="1"/>
  <c r="F381" i="98"/>
  <c r="F380" i="98" s="1"/>
  <c r="E381" i="98"/>
  <c r="E380" i="98" s="1"/>
  <c r="D381" i="98"/>
  <c r="D380" i="98" s="1"/>
  <c r="F378" i="98"/>
  <c r="F377" i="98" s="1"/>
  <c r="E378" i="98"/>
  <c r="E377" i="98" s="1"/>
  <c r="D378" i="98"/>
  <c r="D377" i="98" s="1"/>
  <c r="F373" i="98"/>
  <c r="F372" i="98" s="1"/>
  <c r="E373" i="98"/>
  <c r="E372" i="98" s="1"/>
  <c r="D373" i="98"/>
  <c r="D372" i="98" s="1"/>
  <c r="F370" i="98"/>
  <c r="F369" i="98" s="1"/>
  <c r="E370" i="98"/>
  <c r="E369" i="98" s="1"/>
  <c r="D370" i="98"/>
  <c r="D369" i="98" s="1"/>
  <c r="F363" i="98"/>
  <c r="F362" i="98" s="1"/>
  <c r="E363" i="98"/>
  <c r="E362" i="98" s="1"/>
  <c r="D363" i="98"/>
  <c r="F359" i="98"/>
  <c r="E359" i="98"/>
  <c r="D359" i="98"/>
  <c r="F357" i="98"/>
  <c r="E357" i="98"/>
  <c r="D357" i="98"/>
  <c r="F352" i="98"/>
  <c r="E352" i="98"/>
  <c r="D352" i="98"/>
  <c r="F350" i="98"/>
  <c r="E350" i="98"/>
  <c r="D350" i="98"/>
  <c r="F346" i="98"/>
  <c r="F345" i="98" s="1"/>
  <c r="E346" i="98"/>
  <c r="E345" i="98" s="1"/>
  <c r="D346" i="98"/>
  <c r="D345" i="98" s="1"/>
  <c r="F342" i="98"/>
  <c r="F341" i="98" s="1"/>
  <c r="F340" i="98" s="1"/>
  <c r="E342" i="98"/>
  <c r="E341" i="98" s="1"/>
  <c r="E340" i="98" s="1"/>
  <c r="D342" i="98"/>
  <c r="D341" i="98" s="1"/>
  <c r="D340" i="98" s="1"/>
  <c r="F338" i="98"/>
  <c r="F337" i="98" s="1"/>
  <c r="F336" i="98" s="1"/>
  <c r="E338" i="98"/>
  <c r="E337" i="98" s="1"/>
  <c r="E336" i="98" s="1"/>
  <c r="D338" i="98"/>
  <c r="D337" i="98" s="1"/>
  <c r="D336" i="98" s="1"/>
  <c r="F333" i="98"/>
  <c r="F332" i="98" s="1"/>
  <c r="F331" i="98" s="1"/>
  <c r="E333" i="98"/>
  <c r="E332" i="98" s="1"/>
  <c r="E331" i="98" s="1"/>
  <c r="D333" i="98"/>
  <c r="D332" i="98" s="1"/>
  <c r="D331" i="98" s="1"/>
  <c r="F327" i="98"/>
  <c r="F326" i="98" s="1"/>
  <c r="F325" i="98" s="1"/>
  <c r="E327" i="98"/>
  <c r="E326" i="98" s="1"/>
  <c r="E325" i="98" s="1"/>
  <c r="D327" i="98"/>
  <c r="D326" i="98" s="1"/>
  <c r="D325" i="98" s="1"/>
  <c r="F323" i="98"/>
  <c r="E323" i="98"/>
  <c r="D323" i="98"/>
  <c r="F320" i="98"/>
  <c r="E320" i="98"/>
  <c r="D320" i="98"/>
  <c r="F315" i="98"/>
  <c r="F314" i="98" s="1"/>
  <c r="E315" i="98"/>
  <c r="E314" i="98" s="1"/>
  <c r="D315" i="98"/>
  <c r="D314" i="98" s="1"/>
  <c r="F312" i="98"/>
  <c r="F311" i="98" s="1"/>
  <c r="E312" i="98"/>
  <c r="E311" i="98" s="1"/>
  <c r="D312" i="98"/>
  <c r="D311" i="98" s="1"/>
  <c r="F307" i="98"/>
  <c r="E307" i="98"/>
  <c r="D307" i="98"/>
  <c r="F305" i="98"/>
  <c r="E305" i="98"/>
  <c r="D305" i="98"/>
  <c r="F302" i="98"/>
  <c r="E302" i="98"/>
  <c r="D302" i="98"/>
  <c r="F293" i="98"/>
  <c r="E293" i="98"/>
  <c r="D293" i="98"/>
  <c r="F291" i="98"/>
  <c r="E291" i="98"/>
  <c r="D291" i="98"/>
  <c r="F289" i="98"/>
  <c r="E289" i="98"/>
  <c r="D289" i="98"/>
  <c r="F285" i="98"/>
  <c r="F284" i="98" s="1"/>
  <c r="E285" i="98"/>
  <c r="E284" i="98" s="1"/>
  <c r="D285" i="98"/>
  <c r="D284" i="98" s="1"/>
  <c r="F282" i="98"/>
  <c r="E282" i="98"/>
  <c r="D282" i="98"/>
  <c r="F276" i="98"/>
  <c r="E276" i="98"/>
  <c r="D276" i="98"/>
  <c r="F271" i="98"/>
  <c r="E271" i="98"/>
  <c r="D271" i="98"/>
  <c r="F266" i="98"/>
  <c r="E266" i="98"/>
  <c r="D266" i="98"/>
  <c r="F263" i="98"/>
  <c r="E263" i="98"/>
  <c r="D263" i="98"/>
  <c r="F257" i="98"/>
  <c r="E257" i="98"/>
  <c r="D257" i="98"/>
  <c r="F255" i="98"/>
  <c r="F254" i="98" s="1"/>
  <c r="E255" i="98"/>
  <c r="E254" i="98" s="1"/>
  <c r="D255" i="98"/>
  <c r="D254" i="98" s="1"/>
  <c r="F252" i="98"/>
  <c r="E252" i="98"/>
  <c r="D252" i="98"/>
  <c r="F250" i="98"/>
  <c r="E250" i="98"/>
  <c r="D250" i="98"/>
  <c r="F247" i="98"/>
  <c r="F246" i="98" s="1"/>
  <c r="E247" i="98"/>
  <c r="E246" i="98" s="1"/>
  <c r="D247" i="98"/>
  <c r="D246" i="98" s="1"/>
  <c r="F242" i="98"/>
  <c r="F241" i="98" s="1"/>
  <c r="E242" i="98"/>
  <c r="E241" i="98" s="1"/>
  <c r="D242" i="98"/>
  <c r="D241" i="98" s="1"/>
  <c r="F239" i="98"/>
  <c r="F238" i="98" s="1"/>
  <c r="E239" i="98"/>
  <c r="E238" i="98" s="1"/>
  <c r="D239" i="98"/>
  <c r="D238" i="98" s="1"/>
  <c r="F233" i="98"/>
  <c r="E233" i="98"/>
  <c r="D233" i="98"/>
  <c r="F231" i="98"/>
  <c r="E231" i="98"/>
  <c r="D231" i="98"/>
  <c r="F229" i="98"/>
  <c r="E229" i="98"/>
  <c r="D229" i="98"/>
  <c r="F227" i="98"/>
  <c r="E227" i="98"/>
  <c r="D227" i="98"/>
  <c r="F223" i="98"/>
  <c r="F220" i="98" s="1"/>
  <c r="F216" i="98" s="1"/>
  <c r="E223" i="98"/>
  <c r="E220" i="98" s="1"/>
  <c r="E216" i="98" s="1"/>
  <c r="D223" i="98"/>
  <c r="D220" i="98" s="1"/>
  <c r="D216" i="98" s="1"/>
  <c r="F213" i="98"/>
  <c r="F212" i="98" s="1"/>
  <c r="E213" i="98"/>
  <c r="E212" i="98" s="1"/>
  <c r="D213" i="98"/>
  <c r="D212" i="98" s="1"/>
  <c r="F210" i="98"/>
  <c r="F209" i="98" s="1"/>
  <c r="E210" i="98"/>
  <c r="E209" i="98" s="1"/>
  <c r="D210" i="98"/>
  <c r="D209" i="98" s="1"/>
  <c r="F204" i="98"/>
  <c r="F203" i="98" s="1"/>
  <c r="F202" i="98" s="1"/>
  <c r="E204" i="98"/>
  <c r="E203" i="98" s="1"/>
  <c r="E202" i="98" s="1"/>
  <c r="D204" i="98"/>
  <c r="D203" i="98" s="1"/>
  <c r="D202" i="98" s="1"/>
  <c r="F200" i="98"/>
  <c r="F199" i="98" s="1"/>
  <c r="E200" i="98"/>
  <c r="E199" i="98" s="1"/>
  <c r="D200" i="98"/>
  <c r="D199" i="98" s="1"/>
  <c r="F197" i="98"/>
  <c r="E197" i="98"/>
  <c r="D197" i="98"/>
  <c r="F193" i="98"/>
  <c r="E193" i="98"/>
  <c r="D193" i="98"/>
  <c r="F189" i="98"/>
  <c r="E189" i="98"/>
  <c r="D189" i="98"/>
  <c r="F184" i="98"/>
  <c r="F183" i="98" s="1"/>
  <c r="F182" i="98" s="1"/>
  <c r="E184" i="98"/>
  <c r="E183" i="98" s="1"/>
  <c r="E182" i="98" s="1"/>
  <c r="D184" i="98"/>
  <c r="D183" i="98" s="1"/>
  <c r="D182" i="98" s="1"/>
  <c r="F180" i="98"/>
  <c r="E180" i="98"/>
  <c r="D180" i="98"/>
  <c r="F174" i="98"/>
  <c r="E174" i="98"/>
  <c r="D174" i="98"/>
  <c r="F171" i="98"/>
  <c r="F170" i="98" s="1"/>
  <c r="E171" i="98"/>
  <c r="E170" i="98" s="1"/>
  <c r="D171" i="98"/>
  <c r="D170" i="98" s="1"/>
  <c r="F168" i="98"/>
  <c r="F167" i="98" s="1"/>
  <c r="E168" i="98"/>
  <c r="E167" i="98" s="1"/>
  <c r="D168" i="98"/>
  <c r="D167" i="98" s="1"/>
  <c r="F164" i="98"/>
  <c r="F163" i="98" s="1"/>
  <c r="E164" i="98"/>
  <c r="E163" i="98" s="1"/>
  <c r="D164" i="98"/>
  <c r="D163" i="98" s="1"/>
  <c r="F159" i="98"/>
  <c r="F158" i="98" s="1"/>
  <c r="E159" i="98"/>
  <c r="E158" i="98" s="1"/>
  <c r="D159" i="98"/>
  <c r="D158" i="98" s="1"/>
  <c r="F155" i="98"/>
  <c r="F154" i="98" s="1"/>
  <c r="E155" i="98"/>
  <c r="E154" i="98" s="1"/>
  <c r="D155" i="98"/>
  <c r="D154" i="98" s="1"/>
  <c r="F149" i="98"/>
  <c r="F148" i="98" s="1"/>
  <c r="E149" i="98"/>
  <c r="E148" i="98" s="1"/>
  <c r="D149" i="98"/>
  <c r="D148" i="98" s="1"/>
  <c r="F146" i="98"/>
  <c r="F145" i="98" s="1"/>
  <c r="E146" i="98"/>
  <c r="E145" i="98" s="1"/>
  <c r="D146" i="98"/>
  <c r="D145" i="98" s="1"/>
  <c r="F143" i="98"/>
  <c r="E143" i="98"/>
  <c r="D143" i="98"/>
  <c r="F139" i="98"/>
  <c r="E139" i="98"/>
  <c r="D139" i="98"/>
  <c r="F132" i="98"/>
  <c r="F131" i="98" s="1"/>
  <c r="F130" i="98" s="1"/>
  <c r="E132" i="98"/>
  <c r="E131" i="98" s="1"/>
  <c r="E130" i="98" s="1"/>
  <c r="D132" i="98"/>
  <c r="D131" i="98" s="1"/>
  <c r="D130" i="98" s="1"/>
  <c r="F128" i="98"/>
  <c r="F127" i="98" s="1"/>
  <c r="F126" i="98" s="1"/>
  <c r="E128" i="98"/>
  <c r="E127" i="98" s="1"/>
  <c r="E126" i="98" s="1"/>
  <c r="D128" i="98"/>
  <c r="D127" i="98" s="1"/>
  <c r="D126" i="98" s="1"/>
  <c r="F124" i="98"/>
  <c r="E124" i="98"/>
  <c r="D124" i="98"/>
  <c r="F122" i="98"/>
  <c r="E122" i="98"/>
  <c r="D122" i="98"/>
  <c r="F113" i="98"/>
  <c r="F110" i="98" s="1"/>
  <c r="E113" i="98"/>
  <c r="E110" i="98" s="1"/>
  <c r="D113" i="98"/>
  <c r="D110" i="98" s="1"/>
  <c r="F108" i="98"/>
  <c r="E108" i="98"/>
  <c r="D108" i="98"/>
  <c r="F106" i="98"/>
  <c r="E106" i="98"/>
  <c r="D106" i="98"/>
  <c r="F103" i="98"/>
  <c r="F102" i="98" s="1"/>
  <c r="E103" i="98"/>
  <c r="E102" i="98" s="1"/>
  <c r="D103" i="98"/>
  <c r="D102" i="98" s="1"/>
  <c r="F97" i="98"/>
  <c r="E97" i="98"/>
  <c r="D97" i="98"/>
  <c r="F95" i="98"/>
  <c r="E95" i="98"/>
  <c r="D95" i="98"/>
  <c r="F92" i="98"/>
  <c r="F91" i="98" s="1"/>
  <c r="E92" i="98"/>
  <c r="E91" i="98" s="1"/>
  <c r="D92" i="98"/>
  <c r="D91" i="98" s="1"/>
  <c r="F87" i="98"/>
  <c r="E87" i="98"/>
  <c r="D87" i="98"/>
  <c r="F85" i="98"/>
  <c r="F84" i="98" s="1"/>
  <c r="E85" i="98"/>
  <c r="D85" i="98"/>
  <c r="F80" i="98"/>
  <c r="E80" i="98"/>
  <c r="D80" i="98"/>
  <c r="F76" i="98"/>
  <c r="E76" i="98"/>
  <c r="D76" i="98"/>
  <c r="F72" i="98"/>
  <c r="F71" i="98" s="1"/>
  <c r="E72" i="98"/>
  <c r="E71" i="98" s="1"/>
  <c r="D72" i="98"/>
  <c r="D71" i="98" s="1"/>
  <c r="F68" i="98"/>
  <c r="F67" i="98" s="1"/>
  <c r="E68" i="98"/>
  <c r="E67" i="98" s="1"/>
  <c r="D68" i="98"/>
  <c r="D67" i="98" s="1"/>
  <c r="F65" i="98"/>
  <c r="F64" i="98" s="1"/>
  <c r="E65" i="98"/>
  <c r="E64" i="98" s="1"/>
  <c r="D65" i="98"/>
  <c r="D64" i="98" s="1"/>
  <c r="F59" i="98"/>
  <c r="E59" i="98"/>
  <c r="D59" i="98"/>
  <c r="F47" i="98"/>
  <c r="F46" i="98" s="1"/>
  <c r="E47" i="98"/>
  <c r="E46" i="98" s="1"/>
  <c r="D47" i="98"/>
  <c r="D46" i="98" s="1"/>
  <c r="F43" i="98"/>
  <c r="F42" i="98" s="1"/>
  <c r="F41" i="98" s="1"/>
  <c r="E43" i="98"/>
  <c r="E42" i="98" s="1"/>
  <c r="E41" i="98" s="1"/>
  <c r="D43" i="98"/>
  <c r="D42" i="98" s="1"/>
  <c r="D41" i="98" s="1"/>
  <c r="F38" i="98"/>
  <c r="F37" i="98" s="1"/>
  <c r="E38" i="98"/>
  <c r="E37" i="98" s="1"/>
  <c r="D38" i="98"/>
  <c r="D37" i="98" s="1"/>
  <c r="F35" i="98"/>
  <c r="F34" i="98" s="1"/>
  <c r="E35" i="98"/>
  <c r="E34" i="98" s="1"/>
  <c r="D35" i="98"/>
  <c r="D34" i="98" s="1"/>
  <c r="F31" i="98"/>
  <c r="E31" i="98"/>
  <c r="D31" i="98"/>
  <c r="F29" i="98"/>
  <c r="E29" i="98"/>
  <c r="D29" i="98"/>
  <c r="F27" i="98"/>
  <c r="E27" i="98"/>
  <c r="D27" i="98"/>
  <c r="F25" i="98"/>
  <c r="E25" i="98"/>
  <c r="D25" i="98"/>
  <c r="F21" i="98"/>
  <c r="E21" i="98"/>
  <c r="D21" i="98"/>
  <c r="F19" i="98"/>
  <c r="E19" i="98"/>
  <c r="D19" i="98"/>
  <c r="F17" i="98"/>
  <c r="E17" i="98"/>
  <c r="D17" i="98"/>
  <c r="D226" i="98" l="1"/>
  <c r="E226" i="98"/>
  <c r="F226" i="98"/>
  <c r="D84" i="98"/>
  <c r="F94" i="98"/>
  <c r="D94" i="98"/>
  <c r="E84" i="98"/>
  <c r="F24" i="98"/>
  <c r="F23" i="98" s="1"/>
  <c r="E24" i="98"/>
  <c r="E23" i="98" s="1"/>
  <c r="E94" i="98"/>
  <c r="D24" i="98"/>
  <c r="D23" i="98" s="1"/>
  <c r="F400" i="98"/>
  <c r="E400" i="98"/>
  <c r="D400" i="98"/>
  <c r="E188" i="98"/>
  <c r="D188" i="98"/>
  <c r="F188" i="98"/>
  <c r="E249" i="98"/>
  <c r="D362" i="98"/>
  <c r="D361" i="98" s="1"/>
  <c r="F301" i="98"/>
  <c r="F300" i="98" s="1"/>
  <c r="E301" i="98"/>
  <c r="E300" i="98" s="1"/>
  <c r="D301" i="98"/>
  <c r="D300" i="98" s="1"/>
  <c r="D288" i="98"/>
  <c r="D287" i="98" s="1"/>
  <c r="E288" i="98"/>
  <c r="E287" i="98" s="1"/>
  <c r="F288" i="98"/>
  <c r="F287" i="98" s="1"/>
  <c r="D249" i="98"/>
  <c r="F249" i="98"/>
  <c r="D225" i="98"/>
  <c r="E225" i="98"/>
  <c r="F225" i="98"/>
  <c r="F138" i="98"/>
  <c r="F137" i="98" s="1"/>
  <c r="E138" i="98"/>
  <c r="E137" i="98" s="1"/>
  <c r="D138" i="98"/>
  <c r="D137" i="98" s="1"/>
  <c r="F121" i="98"/>
  <c r="F120" i="98" s="1"/>
  <c r="E121" i="98"/>
  <c r="E120" i="98" s="1"/>
  <c r="D121" i="98"/>
  <c r="D120" i="98" s="1"/>
  <c r="F368" i="98"/>
  <c r="F279" i="98"/>
  <c r="F278" i="98" s="1"/>
  <c r="F16" i="98"/>
  <c r="F15" i="98" s="1"/>
  <c r="D208" i="98"/>
  <c r="D207" i="98" s="1"/>
  <c r="F157" i="98"/>
  <c r="E279" i="98"/>
  <c r="E278" i="98" s="1"/>
  <c r="D356" i="98"/>
  <c r="D355" i="98" s="1"/>
  <c r="F356" i="98"/>
  <c r="F355" i="98" s="1"/>
  <c r="E262" i="98"/>
  <c r="E261" i="98" s="1"/>
  <c r="F270" i="98"/>
  <c r="F269" i="98" s="1"/>
  <c r="E356" i="98"/>
  <c r="E355" i="98" s="1"/>
  <c r="F376" i="98"/>
  <c r="F375" i="98" s="1"/>
  <c r="D63" i="98"/>
  <c r="E75" i="98"/>
  <c r="D16" i="98"/>
  <c r="D15" i="98" s="1"/>
  <c r="E33" i="98"/>
  <c r="D45" i="98"/>
  <c r="D58" i="98"/>
  <c r="D57" i="98" s="1"/>
  <c r="F63" i="98"/>
  <c r="D75" i="98"/>
  <c r="F173" i="98"/>
  <c r="D310" i="98"/>
  <c r="D386" i="98"/>
  <c r="F310" i="98"/>
  <c r="F58" i="98"/>
  <c r="F57" i="98" s="1"/>
  <c r="D173" i="98"/>
  <c r="E157" i="98"/>
  <c r="D319" i="98"/>
  <c r="D318" i="98" s="1"/>
  <c r="D368" i="98"/>
  <c r="E376" i="98"/>
  <c r="E375" i="98" s="1"/>
  <c r="E173" i="98"/>
  <c r="F208" i="98"/>
  <c r="F207" i="98" s="1"/>
  <c r="E310" i="98"/>
  <c r="D349" i="98"/>
  <c r="D344" i="98" s="1"/>
  <c r="D330" i="98" s="1"/>
  <c r="F349" i="98"/>
  <c r="F344" i="98" s="1"/>
  <c r="F330" i="98" s="1"/>
  <c r="E386" i="98"/>
  <c r="E63" i="98"/>
  <c r="E16" i="98"/>
  <c r="E15" i="98" s="1"/>
  <c r="F75" i="98"/>
  <c r="D262" i="98"/>
  <c r="D261" i="98" s="1"/>
  <c r="E270" i="98"/>
  <c r="E269" i="98" s="1"/>
  <c r="F319" i="98"/>
  <c r="F318" i="98" s="1"/>
  <c r="F361" i="98"/>
  <c r="E368" i="98"/>
  <c r="F386" i="98"/>
  <c r="F45" i="98"/>
  <c r="D33" i="98"/>
  <c r="E105" i="98"/>
  <c r="D157" i="98"/>
  <c r="F262" i="98"/>
  <c r="F261" i="98" s="1"/>
  <c r="D279" i="98"/>
  <c r="D278" i="98" s="1"/>
  <c r="E319" i="98"/>
  <c r="E318" i="98" s="1"/>
  <c r="E361" i="98"/>
  <c r="D376" i="98"/>
  <c r="D375" i="98" s="1"/>
  <c r="F33" i="98"/>
  <c r="D105" i="98"/>
  <c r="E45" i="98"/>
  <c r="D270" i="98"/>
  <c r="D269" i="98" s="1"/>
  <c r="E208" i="98"/>
  <c r="E207" i="98" s="1"/>
  <c r="F105" i="98"/>
  <c r="E349" i="98"/>
  <c r="E344" i="98" s="1"/>
  <c r="E330" i="98" s="1"/>
  <c r="E58" i="98"/>
  <c r="E57" i="98" s="1"/>
  <c r="D136" i="98" l="1"/>
  <c r="F83" i="98"/>
  <c r="F82" i="98" s="1"/>
  <c r="D83" i="98"/>
  <c r="D82" i="98" s="1"/>
  <c r="E83" i="98"/>
  <c r="E82" i="98" s="1"/>
  <c r="D187" i="98"/>
  <c r="D186" i="98" s="1"/>
  <c r="E187" i="98"/>
  <c r="E186" i="98" s="1"/>
  <c r="F187" i="98"/>
  <c r="F186" i="98" s="1"/>
  <c r="F268" i="98"/>
  <c r="F136" i="98"/>
  <c r="F70" i="98"/>
  <c r="F14" i="98" s="1"/>
  <c r="F237" i="98"/>
  <c r="F215" i="98" s="1"/>
  <c r="E136" i="98"/>
  <c r="E162" i="98"/>
  <c r="E161" i="98" s="1"/>
  <c r="F162" i="98"/>
  <c r="F161" i="98" s="1"/>
  <c r="F309" i="98"/>
  <c r="E70" i="98"/>
  <c r="E14" i="98" s="1"/>
  <c r="E237" i="98"/>
  <c r="E215" i="98" s="1"/>
  <c r="D309" i="98"/>
  <c r="D162" i="98"/>
  <c r="D161" i="98" s="1"/>
  <c r="D70" i="98"/>
  <c r="D14" i="98" s="1"/>
  <c r="D354" i="98"/>
  <c r="F354" i="98"/>
  <c r="E268" i="98"/>
  <c r="E309" i="98"/>
  <c r="D268" i="98"/>
  <c r="D237" i="98"/>
  <c r="D215" i="98" s="1"/>
  <c r="E354" i="98"/>
  <c r="D415" i="98" l="1"/>
  <c r="F415" i="98"/>
  <c r="E415" i="98"/>
  <c r="H251" i="77" l="1"/>
  <c r="H250" i="77" s="1"/>
  <c r="G251" i="77"/>
  <c r="G250" i="77" s="1"/>
  <c r="F251" i="77"/>
  <c r="F250" i="77" s="1"/>
  <c r="H579" i="77" l="1"/>
  <c r="G579" i="77"/>
  <c r="F579" i="77"/>
  <c r="H273" i="77" l="1"/>
  <c r="G273" i="77"/>
  <c r="F273" i="77"/>
  <c r="G184" i="77" l="1"/>
  <c r="G183" i="77" s="1"/>
  <c r="G182" i="77" s="1"/>
  <c r="G181" i="77" s="1"/>
  <c r="F184" i="77"/>
  <c r="F183" i="77" s="1"/>
  <c r="F182" i="77" s="1"/>
  <c r="F181" i="77" s="1"/>
  <c r="H184" i="77"/>
  <c r="H183" i="77" s="1"/>
  <c r="H182" i="77" s="1"/>
  <c r="H181" i="77" s="1"/>
  <c r="H614" i="77" l="1"/>
  <c r="H613" i="77" s="1"/>
  <c r="H612" i="77" s="1"/>
  <c r="H611" i="77" s="1"/>
  <c r="G614" i="77"/>
  <c r="G613" i="77" s="1"/>
  <c r="G612" i="77" s="1"/>
  <c r="G611" i="77" s="1"/>
  <c r="F614" i="77"/>
  <c r="F613" i="77" s="1"/>
  <c r="F612" i="77" s="1"/>
  <c r="F611" i="77" s="1"/>
  <c r="H167" i="77"/>
  <c r="H166" i="77" s="1"/>
  <c r="H165" i="77" s="1"/>
  <c r="H164" i="77" s="1"/>
  <c r="H158" i="77" s="1"/>
  <c r="G167" i="77"/>
  <c r="G166" i="77" s="1"/>
  <c r="G165" i="77" s="1"/>
  <c r="G164" i="77" s="1"/>
  <c r="G158" i="77" s="1"/>
  <c r="F167" i="77"/>
  <c r="F166" i="77" s="1"/>
  <c r="F165" i="77" s="1"/>
  <c r="F164" i="77" s="1"/>
  <c r="F158" i="77" s="1"/>
  <c r="G226" i="77" l="1"/>
  <c r="H226" i="77"/>
  <c r="F226" i="77"/>
  <c r="H431" i="77" l="1"/>
  <c r="H428" i="77" s="1"/>
  <c r="G431" i="77"/>
  <c r="G428" i="77" s="1"/>
  <c r="F431" i="77"/>
  <c r="F428" i="77" s="1"/>
  <c r="G378" i="77" l="1"/>
  <c r="H378" i="77"/>
  <c r="F378" i="77"/>
  <c r="G537" i="77" l="1"/>
  <c r="H537" i="77"/>
  <c r="F537" i="77"/>
  <c r="H661" i="77"/>
  <c r="G661" i="77"/>
  <c r="F661" i="77"/>
  <c r="H659" i="77"/>
  <c r="G659" i="77"/>
  <c r="F659" i="77"/>
  <c r="G658" i="77" l="1"/>
  <c r="G657" i="77" s="1"/>
  <c r="G656" i="77" s="1"/>
  <c r="G655" i="77" s="1"/>
  <c r="F658" i="77"/>
  <c r="F657" i="77" s="1"/>
  <c r="F656" i="77" s="1"/>
  <c r="F655" i="77" s="1"/>
  <c r="H658" i="77"/>
  <c r="H657" i="77" s="1"/>
  <c r="H656" i="77" s="1"/>
  <c r="H655" i="77" s="1"/>
  <c r="H609" i="77" l="1"/>
  <c r="G609" i="77"/>
  <c r="F609" i="77"/>
  <c r="H115" i="77"/>
  <c r="G115" i="77"/>
  <c r="F115" i="77"/>
  <c r="H633" i="77"/>
  <c r="H632" i="77" s="1"/>
  <c r="H631" i="77" s="1"/>
  <c r="H630" i="77" s="1"/>
  <c r="G633" i="77"/>
  <c r="G632" i="77" s="1"/>
  <c r="G631" i="77" s="1"/>
  <c r="G630" i="77" s="1"/>
  <c r="F633" i="77"/>
  <c r="F632" i="77" s="1"/>
  <c r="F631" i="77" s="1"/>
  <c r="F630" i="77" s="1"/>
  <c r="H513" i="77"/>
  <c r="H512" i="77" s="1"/>
  <c r="H511" i="77" s="1"/>
  <c r="G513" i="77"/>
  <c r="G512" i="77" s="1"/>
  <c r="G511" i="77" s="1"/>
  <c r="F513" i="77"/>
  <c r="F512" i="77" s="1"/>
  <c r="F511" i="77" s="1"/>
  <c r="H372" i="77"/>
  <c r="H371" i="77" s="1"/>
  <c r="H370" i="77" s="1"/>
  <c r="H369" i="77" s="1"/>
  <c r="G372" i="77"/>
  <c r="G371" i="77" s="1"/>
  <c r="G370" i="77" s="1"/>
  <c r="G369" i="77" s="1"/>
  <c r="F372" i="77"/>
  <c r="F371" i="77" s="1"/>
  <c r="F370" i="77" s="1"/>
  <c r="F369" i="77" s="1"/>
  <c r="H493" i="77" l="1"/>
  <c r="H490" i="77" s="1"/>
  <c r="G493" i="77"/>
  <c r="G490" i="77" s="1"/>
  <c r="F493" i="77"/>
  <c r="F490" i="77" s="1"/>
  <c r="H308" i="77"/>
  <c r="H305" i="77" s="1"/>
  <c r="G308" i="77"/>
  <c r="G305" i="77" s="1"/>
  <c r="F308" i="77"/>
  <c r="F305" i="77" s="1"/>
  <c r="H304" i="77" l="1"/>
  <c r="F358" i="77"/>
  <c r="G304" i="77"/>
  <c r="F304" i="77"/>
  <c r="H358" i="77"/>
  <c r="G358" i="77"/>
  <c r="G427" i="77"/>
  <c r="F427" i="77"/>
  <c r="H427" i="77"/>
  <c r="H528" i="77" l="1"/>
  <c r="G528" i="77"/>
  <c r="F528" i="77"/>
  <c r="H558" i="77" l="1"/>
  <c r="H557" i="77" s="1"/>
  <c r="G558" i="77"/>
  <c r="G557" i="77" s="1"/>
  <c r="F558" i="77"/>
  <c r="F557" i="77" s="1"/>
  <c r="H641" i="77"/>
  <c r="H640" i="77" s="1"/>
  <c r="G641" i="77"/>
  <c r="G640" i="77" s="1"/>
  <c r="F641" i="77"/>
  <c r="F640" i="77" s="1"/>
  <c r="G140" i="77"/>
  <c r="H140" i="77"/>
  <c r="F140" i="77"/>
  <c r="H281" i="77" l="1"/>
  <c r="H280" i="77" s="1"/>
  <c r="H279" i="77" s="1"/>
  <c r="H278" i="77" s="1"/>
  <c r="H277" i="77" s="1"/>
  <c r="H276" i="77" s="1"/>
  <c r="G281" i="77"/>
  <c r="G280" i="77" s="1"/>
  <c r="G279" i="77" s="1"/>
  <c r="G278" i="77" s="1"/>
  <c r="G277" i="77" s="1"/>
  <c r="G276" i="77" s="1"/>
  <c r="F281" i="77"/>
  <c r="F280" i="77" s="1"/>
  <c r="F279" i="77" s="1"/>
  <c r="F278" i="77" s="1"/>
  <c r="F277" i="77" s="1"/>
  <c r="F276" i="77" s="1"/>
  <c r="F448" i="77"/>
  <c r="F447" i="77" s="1"/>
  <c r="F446" i="77" s="1"/>
  <c r="F445" i="77" s="1"/>
  <c r="F444" i="77" s="1"/>
  <c r="F443" i="77" s="1"/>
  <c r="H448" i="77"/>
  <c r="H447" i="77" s="1"/>
  <c r="H446" i="77" s="1"/>
  <c r="H445" i="77" s="1"/>
  <c r="H444" i="77" s="1"/>
  <c r="H443" i="77" s="1"/>
  <c r="G448" i="77"/>
  <c r="G447" i="77" s="1"/>
  <c r="G446" i="77" s="1"/>
  <c r="G445" i="77" s="1"/>
  <c r="G444" i="77" s="1"/>
  <c r="G443" i="77" s="1"/>
  <c r="G224" i="77" l="1"/>
  <c r="H224" i="77"/>
  <c r="F224" i="77"/>
  <c r="H128" i="77"/>
  <c r="H127" i="77" s="1"/>
  <c r="H126" i="77" s="1"/>
  <c r="H125" i="77" s="1"/>
  <c r="H124" i="77" s="1"/>
  <c r="G128" i="77"/>
  <c r="G127" i="77" s="1"/>
  <c r="G126" i="77" s="1"/>
  <c r="G125" i="77" s="1"/>
  <c r="G124" i="77" s="1"/>
  <c r="F128" i="77"/>
  <c r="F127" i="77" s="1"/>
  <c r="F126" i="77" s="1"/>
  <c r="F125" i="77" s="1"/>
  <c r="F124" i="77" s="1"/>
  <c r="H179" i="77"/>
  <c r="H178" i="77" s="1"/>
  <c r="G179" i="77"/>
  <c r="G178" i="77" s="1"/>
  <c r="F179" i="77"/>
  <c r="F178" i="77" s="1"/>
  <c r="H176" i="77"/>
  <c r="H175" i="77" s="1"/>
  <c r="G176" i="77"/>
  <c r="G175" i="77" s="1"/>
  <c r="F176" i="77"/>
  <c r="F175" i="77" s="1"/>
  <c r="H173" i="77"/>
  <c r="H172" i="77" s="1"/>
  <c r="G173" i="77"/>
  <c r="G172" i="77" s="1"/>
  <c r="F173" i="77"/>
  <c r="F172" i="77" s="1"/>
  <c r="G171" i="77" l="1"/>
  <c r="H171" i="77"/>
  <c r="F171" i="77"/>
  <c r="H350" i="77"/>
  <c r="H349" i="77" s="1"/>
  <c r="H348" i="77" s="1"/>
  <c r="G350" i="77"/>
  <c r="G349" i="77" s="1"/>
  <c r="G348" i="77" s="1"/>
  <c r="F350" i="77"/>
  <c r="F349" i="77" s="1"/>
  <c r="F348" i="77" s="1"/>
  <c r="G485" i="77" l="1"/>
  <c r="H485" i="77"/>
  <c r="F485" i="77"/>
  <c r="H653" i="77" l="1"/>
  <c r="G653" i="77"/>
  <c r="F653" i="77"/>
  <c r="H650" i="77"/>
  <c r="G650" i="77"/>
  <c r="F650" i="77"/>
  <c r="H644" i="77"/>
  <c r="H643" i="77" s="1"/>
  <c r="G644" i="77"/>
  <c r="G643" i="77" s="1"/>
  <c r="F644" i="77"/>
  <c r="F643" i="77" s="1"/>
  <c r="H638" i="77"/>
  <c r="H637" i="77" s="1"/>
  <c r="G638" i="77"/>
  <c r="G637" i="77" s="1"/>
  <c r="F638" i="77"/>
  <c r="F637" i="77" s="1"/>
  <c r="H626" i="77"/>
  <c r="H625" i="77" s="1"/>
  <c r="G626" i="77"/>
  <c r="G625" i="77" s="1"/>
  <c r="F626" i="77"/>
  <c r="F625" i="77" s="1"/>
  <c r="H623" i="77"/>
  <c r="H622" i="77" s="1"/>
  <c r="G623" i="77"/>
  <c r="G622" i="77" s="1"/>
  <c r="F623" i="77"/>
  <c r="F622" i="77" s="1"/>
  <c r="H620" i="77"/>
  <c r="H619" i="77" s="1"/>
  <c r="G620" i="77"/>
  <c r="G619" i="77" s="1"/>
  <c r="F620" i="77"/>
  <c r="F619" i="77" s="1"/>
  <c r="H607" i="77"/>
  <c r="G607" i="77"/>
  <c r="F607" i="77"/>
  <c r="H605" i="77"/>
  <c r="G605" i="77"/>
  <c r="F605" i="77"/>
  <c r="H603" i="77"/>
  <c r="G603" i="77"/>
  <c r="F603" i="77"/>
  <c r="H597" i="77"/>
  <c r="H594" i="77" s="1"/>
  <c r="H590" i="77" s="1"/>
  <c r="G597" i="77"/>
  <c r="G594" i="77" s="1"/>
  <c r="G590" i="77" s="1"/>
  <c r="F597" i="77"/>
  <c r="F594" i="77" s="1"/>
  <c r="F590" i="77" s="1"/>
  <c r="H581" i="77"/>
  <c r="G581" i="77"/>
  <c r="F581" i="77"/>
  <c r="H553" i="77"/>
  <c r="G553" i="77"/>
  <c r="F553" i="77"/>
  <c r="H551" i="77"/>
  <c r="G551" i="77"/>
  <c r="F551" i="77"/>
  <c r="H545" i="77"/>
  <c r="H544" i="77" s="1"/>
  <c r="G545" i="77"/>
  <c r="G544" i="77" s="1"/>
  <c r="F545" i="77"/>
  <c r="F544" i="77" s="1"/>
  <c r="H542" i="77"/>
  <c r="H541" i="77" s="1"/>
  <c r="G542" i="77"/>
  <c r="G541" i="77" s="1"/>
  <c r="F542" i="77"/>
  <c r="F541" i="77" s="1"/>
  <c r="H536" i="77"/>
  <c r="G536" i="77"/>
  <c r="F536" i="77"/>
  <c r="H530" i="77"/>
  <c r="H527" i="77" s="1"/>
  <c r="G530" i="77"/>
  <c r="G527" i="77" s="1"/>
  <c r="F530" i="77"/>
  <c r="F527" i="77" s="1"/>
  <c r="H519" i="77"/>
  <c r="H518" i="77" s="1"/>
  <c r="H517" i="77" s="1"/>
  <c r="H516" i="77" s="1"/>
  <c r="H515" i="77" s="1"/>
  <c r="G519" i="77"/>
  <c r="G518" i="77" s="1"/>
  <c r="G517" i="77" s="1"/>
  <c r="G516" i="77" s="1"/>
  <c r="G515" i="77" s="1"/>
  <c r="F519" i="77"/>
  <c r="F518" i="77" s="1"/>
  <c r="F517" i="77" s="1"/>
  <c r="F516" i="77" s="1"/>
  <c r="F515" i="77" s="1"/>
  <c r="H508" i="77"/>
  <c r="H507" i="77" s="1"/>
  <c r="H506" i="77" s="1"/>
  <c r="H505" i="77" s="1"/>
  <c r="G508" i="77"/>
  <c r="G507" i="77" s="1"/>
  <c r="G506" i="77" s="1"/>
  <c r="G505" i="77" s="1"/>
  <c r="F508" i="77"/>
  <c r="F507" i="77" s="1"/>
  <c r="F506" i="77" s="1"/>
  <c r="F505" i="77" s="1"/>
  <c r="H503" i="77"/>
  <c r="H502" i="77" s="1"/>
  <c r="H501" i="77" s="1"/>
  <c r="H500" i="77" s="1"/>
  <c r="G503" i="77"/>
  <c r="G502" i="77" s="1"/>
  <c r="G501" i="77" s="1"/>
  <c r="G500" i="77" s="1"/>
  <c r="F503" i="77"/>
  <c r="F502" i="77" s="1"/>
  <c r="F501" i="77" s="1"/>
  <c r="F500" i="77" s="1"/>
  <c r="H483" i="77"/>
  <c r="H482" i="77" s="1"/>
  <c r="G483" i="77"/>
  <c r="G482" i="77" s="1"/>
  <c r="F483" i="77"/>
  <c r="F482" i="77" s="1"/>
  <c r="H480" i="77"/>
  <c r="H479" i="77" s="1"/>
  <c r="G480" i="77"/>
  <c r="G479" i="77" s="1"/>
  <c r="F480" i="77"/>
  <c r="F479" i="77" s="1"/>
  <c r="H475" i="77"/>
  <c r="G475" i="77"/>
  <c r="F475" i="77"/>
  <c r="H473" i="77"/>
  <c r="G473" i="77"/>
  <c r="F473" i="77"/>
  <c r="H466" i="77"/>
  <c r="G466" i="77"/>
  <c r="F466" i="77"/>
  <c r="H464" i="77"/>
  <c r="G464" i="77"/>
  <c r="F464" i="77"/>
  <c r="H455" i="77"/>
  <c r="H454" i="77" s="1"/>
  <c r="H453" i="77" s="1"/>
  <c r="G455" i="77"/>
  <c r="G454" i="77" s="1"/>
  <c r="G453" i="77" s="1"/>
  <c r="F455" i="77"/>
  <c r="F454" i="77" s="1"/>
  <c r="F453" i="77" s="1"/>
  <c r="H440" i="77"/>
  <c r="H439" i="77" s="1"/>
  <c r="H435" i="77" s="1"/>
  <c r="G440" i="77"/>
  <c r="G439" i="77" s="1"/>
  <c r="G435" i="77" s="1"/>
  <c r="F440" i="77"/>
  <c r="F439" i="77" s="1"/>
  <c r="F435" i="77" s="1"/>
  <c r="H422" i="77"/>
  <c r="H421" i="77" s="1"/>
  <c r="H420" i="77" s="1"/>
  <c r="H419" i="77" s="1"/>
  <c r="H418" i="77" s="1"/>
  <c r="G422" i="77"/>
  <c r="G421" i="77" s="1"/>
  <c r="G420" i="77" s="1"/>
  <c r="G419" i="77" s="1"/>
  <c r="G418" i="77" s="1"/>
  <c r="F422" i="77"/>
  <c r="F421" i="77" s="1"/>
  <c r="F420" i="77" s="1"/>
  <c r="F419" i="77" s="1"/>
  <c r="F418" i="77" s="1"/>
  <c r="H416" i="77"/>
  <c r="H415" i="77" s="1"/>
  <c r="G416" i="77"/>
  <c r="G415" i="77" s="1"/>
  <c r="F416" i="77"/>
  <c r="F415" i="77" s="1"/>
  <c r="H413" i="77"/>
  <c r="H412" i="77" s="1"/>
  <c r="G413" i="77"/>
  <c r="G412" i="77" s="1"/>
  <c r="F413" i="77"/>
  <c r="F412" i="77" s="1"/>
  <c r="H409" i="77"/>
  <c r="H408" i="77" s="1"/>
  <c r="H407" i="77" s="1"/>
  <c r="G409" i="77"/>
  <c r="G408" i="77" s="1"/>
  <c r="G407" i="77" s="1"/>
  <c r="F409" i="77"/>
  <c r="F408" i="77" s="1"/>
  <c r="F407" i="77" s="1"/>
  <c r="H402" i="77"/>
  <c r="H401" i="77" s="1"/>
  <c r="H400" i="77" s="1"/>
  <c r="H399" i="77" s="1"/>
  <c r="G402" i="77"/>
  <c r="G401" i="77" s="1"/>
  <c r="G400" i="77" s="1"/>
  <c r="G399" i="77" s="1"/>
  <c r="F402" i="77"/>
  <c r="F401" i="77" s="1"/>
  <c r="F400" i="77" s="1"/>
  <c r="F399" i="77" s="1"/>
  <c r="H397" i="77"/>
  <c r="G397" i="77"/>
  <c r="F397" i="77"/>
  <c r="H393" i="77"/>
  <c r="G393" i="77"/>
  <c r="F393" i="77"/>
  <c r="H389" i="77"/>
  <c r="H388" i="77" s="1"/>
  <c r="G389" i="77"/>
  <c r="G388" i="77" s="1"/>
  <c r="F389" i="77"/>
  <c r="F388" i="77" s="1"/>
  <c r="H377" i="77"/>
  <c r="H376" i="77" s="1"/>
  <c r="G377" i="77"/>
  <c r="G376" i="77" s="1"/>
  <c r="F377" i="77"/>
  <c r="F376" i="77" s="1"/>
  <c r="H367" i="77"/>
  <c r="H366" i="77" s="1"/>
  <c r="H365" i="77" s="1"/>
  <c r="H364" i="77" s="1"/>
  <c r="G367" i="77"/>
  <c r="G366" i="77" s="1"/>
  <c r="G365" i="77" s="1"/>
  <c r="G364" i="77" s="1"/>
  <c r="F367" i="77"/>
  <c r="F366" i="77" s="1"/>
  <c r="F365" i="77" s="1"/>
  <c r="F364" i="77" s="1"/>
  <c r="H356" i="77"/>
  <c r="H355" i="77" s="1"/>
  <c r="H354" i="77" s="1"/>
  <c r="H353" i="77" s="1"/>
  <c r="G356" i="77"/>
  <c r="G355" i="77" s="1"/>
  <c r="G354" i="77" s="1"/>
  <c r="G353" i="77" s="1"/>
  <c r="F356" i="77"/>
  <c r="F355" i="77" s="1"/>
  <c r="F354" i="77" s="1"/>
  <c r="F353" i="77" s="1"/>
  <c r="H346" i="77"/>
  <c r="H345" i="77" s="1"/>
  <c r="G346" i="77"/>
  <c r="G345" i="77" s="1"/>
  <c r="F346" i="77"/>
  <c r="F345" i="77" s="1"/>
  <c r="H335" i="77"/>
  <c r="H334" i="77" s="1"/>
  <c r="G335" i="77"/>
  <c r="G334" i="77" s="1"/>
  <c r="F335" i="77"/>
  <c r="F334" i="77" s="1"/>
  <c r="H331" i="77"/>
  <c r="H330" i="77" s="1"/>
  <c r="H329" i="77" s="1"/>
  <c r="G331" i="77"/>
  <c r="G330" i="77" s="1"/>
  <c r="G329" i="77" s="1"/>
  <c r="F331" i="77"/>
  <c r="F330" i="77" s="1"/>
  <c r="F329" i="77" s="1"/>
  <c r="H327" i="77"/>
  <c r="G327" i="77"/>
  <c r="F327" i="77"/>
  <c r="H325" i="77"/>
  <c r="G325" i="77"/>
  <c r="F325" i="77"/>
  <c r="H323" i="77"/>
  <c r="G323" i="77"/>
  <c r="F323" i="77"/>
  <c r="H321" i="77"/>
  <c r="G321" i="77"/>
  <c r="F321" i="77"/>
  <c r="H315" i="77"/>
  <c r="H314" i="77" s="1"/>
  <c r="H313" i="77" s="1"/>
  <c r="H312" i="77" s="1"/>
  <c r="G315" i="77"/>
  <c r="G314" i="77" s="1"/>
  <c r="G313" i="77" s="1"/>
  <c r="G312" i="77" s="1"/>
  <c r="F315" i="77"/>
  <c r="F314" i="77" s="1"/>
  <c r="F313" i="77" s="1"/>
  <c r="F312" i="77" s="1"/>
  <c r="H302" i="77"/>
  <c r="H301" i="77" s="1"/>
  <c r="H300" i="77" s="1"/>
  <c r="G302" i="77"/>
  <c r="G301" i="77" s="1"/>
  <c r="G300" i="77" s="1"/>
  <c r="F302" i="77"/>
  <c r="F301" i="77" s="1"/>
  <c r="F300" i="77" s="1"/>
  <c r="H298" i="77"/>
  <c r="G298" i="77"/>
  <c r="G295" i="77" s="1"/>
  <c r="F298" i="77"/>
  <c r="H296" i="77"/>
  <c r="G296" i="77"/>
  <c r="F296" i="77"/>
  <c r="H292" i="77"/>
  <c r="G292" i="77"/>
  <c r="F292" i="77"/>
  <c r="H290" i="77"/>
  <c r="G290" i="77"/>
  <c r="F290" i="77"/>
  <c r="H288" i="77"/>
  <c r="G288" i="77"/>
  <c r="F288" i="77"/>
  <c r="H271" i="77"/>
  <c r="H270" i="77" s="1"/>
  <c r="G271" i="77"/>
  <c r="G270" i="77" s="1"/>
  <c r="F271" i="77"/>
  <c r="F270" i="77" s="1"/>
  <c r="H258" i="77"/>
  <c r="H257" i="77" s="1"/>
  <c r="H256" i="77" s="1"/>
  <c r="G258" i="77"/>
  <c r="G257" i="77" s="1"/>
  <c r="G256" i="77" s="1"/>
  <c r="F258" i="77"/>
  <c r="F257" i="77" s="1"/>
  <c r="F256" i="77" s="1"/>
  <c r="H247" i="77"/>
  <c r="G247" i="77"/>
  <c r="F247" i="77"/>
  <c r="H245" i="77"/>
  <c r="G245" i="77"/>
  <c r="F245" i="77"/>
  <c r="H242" i="77"/>
  <c r="G242" i="77"/>
  <c r="F242" i="77"/>
  <c r="H238" i="77"/>
  <c r="H237" i="77" s="1"/>
  <c r="H236" i="77" s="1"/>
  <c r="G238" i="77"/>
  <c r="G237" i="77" s="1"/>
  <c r="G236" i="77" s="1"/>
  <c r="F238" i="77"/>
  <c r="F237" i="77" s="1"/>
  <c r="F236" i="77" s="1"/>
  <c r="H234" i="77"/>
  <c r="H233" i="77" s="1"/>
  <c r="G234" i="77"/>
  <c r="G233" i="77" s="1"/>
  <c r="F234" i="77"/>
  <c r="F233" i="77" s="1"/>
  <c r="H230" i="77"/>
  <c r="G230" i="77"/>
  <c r="F230" i="77"/>
  <c r="H223" i="77"/>
  <c r="G223" i="77"/>
  <c r="F223" i="77"/>
  <c r="H216" i="77"/>
  <c r="G216" i="77"/>
  <c r="F216" i="77"/>
  <c r="H213" i="77"/>
  <c r="G213" i="77"/>
  <c r="F213" i="77"/>
  <c r="H206" i="77"/>
  <c r="H205" i="77" s="1"/>
  <c r="H204" i="77" s="1"/>
  <c r="H203" i="77" s="1"/>
  <c r="H202" i="77" s="1"/>
  <c r="G206" i="77"/>
  <c r="G205" i="77" s="1"/>
  <c r="G204" i="77" s="1"/>
  <c r="G203" i="77" s="1"/>
  <c r="G202" i="77" s="1"/>
  <c r="F206" i="77"/>
  <c r="F205" i="77" s="1"/>
  <c r="F204" i="77" s="1"/>
  <c r="F203" i="77" s="1"/>
  <c r="F202" i="77" s="1"/>
  <c r="H198" i="77"/>
  <c r="H197" i="77" s="1"/>
  <c r="G198" i="77"/>
  <c r="G197" i="77" s="1"/>
  <c r="F198" i="77"/>
  <c r="F197" i="77" s="1"/>
  <c r="H191" i="77"/>
  <c r="H190" i="77" s="1"/>
  <c r="H189" i="77" s="1"/>
  <c r="H188" i="77" s="1"/>
  <c r="G191" i="77"/>
  <c r="G190" i="77" s="1"/>
  <c r="G189" i="77" s="1"/>
  <c r="G188" i="77" s="1"/>
  <c r="F191" i="77"/>
  <c r="F190" i="77" s="1"/>
  <c r="F189" i="77" s="1"/>
  <c r="F188" i="77" s="1"/>
  <c r="H155" i="77"/>
  <c r="H154" i="77" s="1"/>
  <c r="G155" i="77"/>
  <c r="G154" i="77" s="1"/>
  <c r="F155" i="77"/>
  <c r="F154" i="77" s="1"/>
  <c r="H152" i="77"/>
  <c r="H151" i="77" s="1"/>
  <c r="G152" i="77"/>
  <c r="G151" i="77" s="1"/>
  <c r="F152" i="77"/>
  <c r="F151" i="77" s="1"/>
  <c r="H146" i="77"/>
  <c r="H145" i="77" s="1"/>
  <c r="H144" i="77" s="1"/>
  <c r="H143" i="77" s="1"/>
  <c r="H142" i="77" s="1"/>
  <c r="G146" i="77"/>
  <c r="G145" i="77" s="1"/>
  <c r="G144" i="77" s="1"/>
  <c r="G143" i="77" s="1"/>
  <c r="G142" i="77" s="1"/>
  <c r="F146" i="77"/>
  <c r="F145" i="77" s="1"/>
  <c r="F144" i="77" s="1"/>
  <c r="F143" i="77" s="1"/>
  <c r="F142" i="77" s="1"/>
  <c r="H139" i="77"/>
  <c r="H138" i="77" s="1"/>
  <c r="H137" i="77" s="1"/>
  <c r="H136" i="77" s="1"/>
  <c r="G139" i="77"/>
  <c r="G138" i="77" s="1"/>
  <c r="G137" i="77" s="1"/>
  <c r="G136" i="77" s="1"/>
  <c r="F139" i="77"/>
  <c r="F138" i="77" s="1"/>
  <c r="F137" i="77" s="1"/>
  <c r="F136" i="77" s="1"/>
  <c r="H134" i="77"/>
  <c r="H133" i="77" s="1"/>
  <c r="H132" i="77" s="1"/>
  <c r="H131" i="77" s="1"/>
  <c r="H130" i="77" s="1"/>
  <c r="G134" i="77"/>
  <c r="G133" i="77" s="1"/>
  <c r="G132" i="77" s="1"/>
  <c r="G131" i="77" s="1"/>
  <c r="G130" i="77" s="1"/>
  <c r="F134" i="77"/>
  <c r="F133" i="77" s="1"/>
  <c r="F132" i="77" s="1"/>
  <c r="F131" i="77" s="1"/>
  <c r="F130" i="77" s="1"/>
  <c r="H121" i="77"/>
  <c r="H120" i="77" s="1"/>
  <c r="H119" i="77" s="1"/>
  <c r="H118" i="77" s="1"/>
  <c r="H117" i="77" s="1"/>
  <c r="G121" i="77"/>
  <c r="G120" i="77" s="1"/>
  <c r="G119" i="77" s="1"/>
  <c r="G118" i="77" s="1"/>
  <c r="G117" i="77" s="1"/>
  <c r="F121" i="77"/>
  <c r="F120" i="77" s="1"/>
  <c r="F119" i="77" s="1"/>
  <c r="F118" i="77" s="1"/>
  <c r="F117" i="77" s="1"/>
  <c r="H111" i="77"/>
  <c r="G111" i="77"/>
  <c r="F111" i="77"/>
  <c r="H107" i="77"/>
  <c r="G107" i="77"/>
  <c r="F107" i="77"/>
  <c r="H100" i="77"/>
  <c r="H99" i="77" s="1"/>
  <c r="H98" i="77" s="1"/>
  <c r="H97" i="77" s="1"/>
  <c r="H96" i="77" s="1"/>
  <c r="G100" i="77"/>
  <c r="G99" i="77" s="1"/>
  <c r="G98" i="77" s="1"/>
  <c r="G97" i="77" s="1"/>
  <c r="G96" i="77" s="1"/>
  <c r="F100" i="77"/>
  <c r="F99" i="77" s="1"/>
  <c r="F98" i="77" s="1"/>
  <c r="F97" i="77" s="1"/>
  <c r="F96" i="77" s="1"/>
  <c r="H92" i="77"/>
  <c r="H91" i="77" s="1"/>
  <c r="H90" i="77" s="1"/>
  <c r="H89" i="77" s="1"/>
  <c r="H88" i="77" s="1"/>
  <c r="G92" i="77"/>
  <c r="G91" i="77" s="1"/>
  <c r="G90" i="77" s="1"/>
  <c r="G89" i="77" s="1"/>
  <c r="G88" i="77" s="1"/>
  <c r="F92" i="77"/>
  <c r="F91" i="77" s="1"/>
  <c r="F90" i="77" s="1"/>
  <c r="F89" i="77" s="1"/>
  <c r="F88" i="77" s="1"/>
  <c r="H84" i="77"/>
  <c r="G84" i="77"/>
  <c r="F84" i="77"/>
  <c r="H82" i="77"/>
  <c r="G82" i="77"/>
  <c r="F82" i="77"/>
  <c r="H80" i="77"/>
  <c r="G80" i="77"/>
  <c r="F80" i="77"/>
  <c r="H76" i="77"/>
  <c r="H75" i="77" s="1"/>
  <c r="G76" i="77"/>
  <c r="G75" i="77" s="1"/>
  <c r="F76" i="77"/>
  <c r="F75" i="77" s="1"/>
  <c r="H73" i="77"/>
  <c r="H72" i="77" s="1"/>
  <c r="G73" i="77"/>
  <c r="G72" i="77" s="1"/>
  <c r="F73" i="77"/>
  <c r="F72" i="77" s="1"/>
  <c r="H69" i="77"/>
  <c r="H68" i="77" s="1"/>
  <c r="H67" i="77" s="1"/>
  <c r="G69" i="77"/>
  <c r="G68" i="77" s="1"/>
  <c r="G67" i="77" s="1"/>
  <c r="F69" i="77"/>
  <c r="F68" i="77" s="1"/>
  <c r="F67" i="77" s="1"/>
  <c r="H64" i="77"/>
  <c r="H63" i="77" s="1"/>
  <c r="H62" i="77" s="1"/>
  <c r="H61" i="77" s="1"/>
  <c r="G64" i="77"/>
  <c r="G63" i="77" s="1"/>
  <c r="G62" i="77" s="1"/>
  <c r="G61" i="77" s="1"/>
  <c r="F64" i="77"/>
  <c r="F63" i="77" s="1"/>
  <c r="F62" i="77" s="1"/>
  <c r="F61" i="77" s="1"/>
  <c r="H59" i="77"/>
  <c r="H58" i="77" s="1"/>
  <c r="H57" i="77" s="1"/>
  <c r="H56" i="77" s="1"/>
  <c r="G59" i="77"/>
  <c r="G58" i="77" s="1"/>
  <c r="G57" i="77" s="1"/>
  <c r="G56" i="77" s="1"/>
  <c r="F59" i="77"/>
  <c r="F58" i="77" s="1"/>
  <c r="F57" i="77" s="1"/>
  <c r="F56" i="77" s="1"/>
  <c r="H53" i="77"/>
  <c r="H52" i="77" s="1"/>
  <c r="H51" i="77" s="1"/>
  <c r="H50" i="77" s="1"/>
  <c r="H49" i="77" s="1"/>
  <c r="G53" i="77"/>
  <c r="G52" i="77" s="1"/>
  <c r="G51" i="77" s="1"/>
  <c r="G50" i="77" s="1"/>
  <c r="G49" i="77" s="1"/>
  <c r="F53" i="77"/>
  <c r="F52" i="77" s="1"/>
  <c r="F51" i="77" s="1"/>
  <c r="F50" i="77" s="1"/>
  <c r="F49" i="77" s="1"/>
  <c r="H43" i="77"/>
  <c r="H42" i="77" s="1"/>
  <c r="H41" i="77" s="1"/>
  <c r="G43" i="77"/>
  <c r="G42" i="77" s="1"/>
  <c r="G41" i="77" s="1"/>
  <c r="F43" i="77"/>
  <c r="F42" i="77" s="1"/>
  <c r="F41" i="77" s="1"/>
  <c r="H36" i="77"/>
  <c r="G36" i="77"/>
  <c r="F36" i="77"/>
  <c r="H34" i="77"/>
  <c r="H33" i="77" s="1"/>
  <c r="H32" i="77" s="1"/>
  <c r="H31" i="77" s="1"/>
  <c r="G34" i="77"/>
  <c r="G33" i="77" s="1"/>
  <c r="G32" i="77" s="1"/>
  <c r="G31" i="77" s="1"/>
  <c r="F34" i="77"/>
  <c r="F33" i="77" s="1"/>
  <c r="F32" i="77" s="1"/>
  <c r="F31" i="77" s="1"/>
  <c r="H27" i="77"/>
  <c r="G27" i="77"/>
  <c r="F27" i="77"/>
  <c r="H24" i="77"/>
  <c r="H23" i="77" s="1"/>
  <c r="G24" i="77"/>
  <c r="G23" i="77" s="1"/>
  <c r="F24" i="77"/>
  <c r="F23" i="77" s="1"/>
  <c r="H18" i="77"/>
  <c r="H17" i="77" s="1"/>
  <c r="H16" i="77" s="1"/>
  <c r="G18" i="77"/>
  <c r="G17" i="77" s="1"/>
  <c r="G16" i="77" s="1"/>
  <c r="F18" i="77"/>
  <c r="F17" i="77" s="1"/>
  <c r="F16" i="77" s="1"/>
  <c r="F472" i="77" l="1"/>
  <c r="G472" i="77"/>
  <c r="G471" i="77" s="1"/>
  <c r="H472" i="77"/>
  <c r="H471" i="77" s="1"/>
  <c r="F471" i="77"/>
  <c r="H295" i="77"/>
  <c r="H294" i="77" s="1"/>
  <c r="F295" i="77"/>
  <c r="F294" i="77" s="1"/>
  <c r="F106" i="77"/>
  <c r="F105" i="77" s="1"/>
  <c r="G79" i="77"/>
  <c r="H79" i="77"/>
  <c r="F79" i="77"/>
  <c r="H106" i="77"/>
  <c r="H105" i="77" s="1"/>
  <c r="G106" i="77"/>
  <c r="G105" i="77" s="1"/>
  <c r="F602" i="77"/>
  <c r="F601" i="77" s="1"/>
  <c r="F600" i="77" s="1"/>
  <c r="F599" i="77" s="1"/>
  <c r="G602" i="77"/>
  <c r="G601" i="77" s="1"/>
  <c r="G600" i="77" s="1"/>
  <c r="G599" i="77" s="1"/>
  <c r="H602" i="77"/>
  <c r="H601" i="77" s="1"/>
  <c r="H600" i="77" s="1"/>
  <c r="H599" i="77" s="1"/>
  <c r="H463" i="77"/>
  <c r="H460" i="77" s="1"/>
  <c r="G463" i="77"/>
  <c r="G460" i="77" s="1"/>
  <c r="F463" i="77"/>
  <c r="F460" i="77" s="1"/>
  <c r="G241" i="77"/>
  <c r="G240" i="77" s="1"/>
  <c r="H241" i="77"/>
  <c r="H240" i="77" s="1"/>
  <c r="F241" i="77"/>
  <c r="F240" i="77" s="1"/>
  <c r="G294" i="77"/>
  <c r="G320" i="77"/>
  <c r="G319" i="77" s="1"/>
  <c r="F320" i="77"/>
  <c r="F319" i="77" s="1"/>
  <c r="H320" i="77"/>
  <c r="H319" i="77" s="1"/>
  <c r="H618" i="77"/>
  <c r="G618" i="77"/>
  <c r="F287" i="77"/>
  <c r="F286" i="77" s="1"/>
  <c r="H578" i="77"/>
  <c r="H577" i="77" s="1"/>
  <c r="H576" i="77" s="1"/>
  <c r="F578" i="77"/>
  <c r="F577" i="77" s="1"/>
  <c r="F576" i="77" s="1"/>
  <c r="G578" i="77"/>
  <c r="G577" i="77" s="1"/>
  <c r="G576" i="77" s="1"/>
  <c r="H269" i="77"/>
  <c r="H268" i="77" s="1"/>
  <c r="H267" i="77" s="1"/>
  <c r="H266" i="77" s="1"/>
  <c r="G269" i="77"/>
  <c r="G268" i="77" s="1"/>
  <c r="G267" i="77" s="1"/>
  <c r="G266" i="77" s="1"/>
  <c r="F269" i="77"/>
  <c r="F268" i="77" s="1"/>
  <c r="F267" i="77" s="1"/>
  <c r="F266" i="77" s="1"/>
  <c r="H352" i="77"/>
  <c r="F352" i="77"/>
  <c r="G352" i="77"/>
  <c r="G649" i="77"/>
  <c r="G648" i="77" s="1"/>
  <c r="G647" i="77" s="1"/>
  <c r="G646" i="77" s="1"/>
  <c r="G287" i="77"/>
  <c r="G286" i="77" s="1"/>
  <c r="H287" i="77"/>
  <c r="H286" i="77" s="1"/>
  <c r="H636" i="77"/>
  <c r="H635" i="77" s="1"/>
  <c r="F636" i="77"/>
  <c r="F635" i="77" s="1"/>
  <c r="G636" i="77"/>
  <c r="G635" i="77" s="1"/>
  <c r="F618" i="77"/>
  <c r="F196" i="77"/>
  <c r="F195" i="77" s="1"/>
  <c r="F194" i="77" s="1"/>
  <c r="F193" i="77" s="1"/>
  <c r="F550" i="77"/>
  <c r="F549" i="77" s="1"/>
  <c r="F170" i="77"/>
  <c r="F169" i="77" s="1"/>
  <c r="F157" i="77" s="1"/>
  <c r="G170" i="77"/>
  <c r="G169" i="77" s="1"/>
  <c r="G157" i="77" s="1"/>
  <c r="H170" i="77"/>
  <c r="H169" i="77" s="1"/>
  <c r="H157" i="77" s="1"/>
  <c r="H452" i="77"/>
  <c r="H451" i="77" s="1"/>
  <c r="F255" i="77"/>
  <c r="F254" i="77" s="1"/>
  <c r="F253" i="77" s="1"/>
  <c r="H229" i="77"/>
  <c r="G150" i="77"/>
  <c r="G149" i="77" s="1"/>
  <c r="G148" i="77" s="1"/>
  <c r="G123" i="77" s="1"/>
  <c r="H196" i="77"/>
  <c r="H195" i="77" s="1"/>
  <c r="H194" i="77" s="1"/>
  <c r="H193" i="77" s="1"/>
  <c r="H411" i="77"/>
  <c r="H406" i="77" s="1"/>
  <c r="H405" i="77" s="1"/>
  <c r="F26" i="77"/>
  <c r="F22" i="77" s="1"/>
  <c r="F21" i="77" s="1"/>
  <c r="F20" i="77" s="1"/>
  <c r="F344" i="77"/>
  <c r="F343" i="77" s="1"/>
  <c r="G392" i="77"/>
  <c r="G387" i="77" s="1"/>
  <c r="H71" i="77"/>
  <c r="H66" i="77" s="1"/>
  <c r="H255" i="77"/>
  <c r="H254" i="77" s="1"/>
  <c r="H253" i="77" s="1"/>
  <c r="G344" i="77"/>
  <c r="G343" i="77" s="1"/>
  <c r="G434" i="77"/>
  <c r="G433" i="77" s="1"/>
  <c r="H434" i="77"/>
  <c r="H433" i="77" s="1"/>
  <c r="G550" i="77"/>
  <c r="G549" i="77" s="1"/>
  <c r="G229" i="77"/>
  <c r="F150" i="77"/>
  <c r="F149" i="77" s="1"/>
  <c r="F148" i="77" s="1"/>
  <c r="F123" i="77" s="1"/>
  <c r="F212" i="77"/>
  <c r="F211" i="77" s="1"/>
  <c r="F210" i="77" s="1"/>
  <c r="F209" i="77" s="1"/>
  <c r="F201" i="77" s="1"/>
  <c r="F200" i="77" s="1"/>
  <c r="G255" i="77"/>
  <c r="G254" i="77" s="1"/>
  <c r="G253" i="77" s="1"/>
  <c r="F392" i="77"/>
  <c r="F387" i="77" s="1"/>
  <c r="H649" i="77"/>
  <c r="H648" i="77" s="1"/>
  <c r="H647" i="77" s="1"/>
  <c r="H646" i="77" s="1"/>
  <c r="F71" i="77"/>
  <c r="F66" i="77" s="1"/>
  <c r="H212" i="77"/>
  <c r="H211" i="77" s="1"/>
  <c r="H210" i="77" s="1"/>
  <c r="H209" i="77" s="1"/>
  <c r="H201" i="77" s="1"/>
  <c r="H200" i="77" s="1"/>
  <c r="F222" i="77"/>
  <c r="G222" i="77"/>
  <c r="H344" i="77"/>
  <c r="H343" i="77" s="1"/>
  <c r="H392" i="77"/>
  <c r="H387" i="77" s="1"/>
  <c r="F526" i="77"/>
  <c r="F525" i="77" s="1"/>
  <c r="F524" i="77" s="1"/>
  <c r="F523" i="77" s="1"/>
  <c r="H550" i="77"/>
  <c r="H549" i="77" s="1"/>
  <c r="F649" i="77"/>
  <c r="F648" i="77" s="1"/>
  <c r="F647" i="77" s="1"/>
  <c r="F646" i="77" s="1"/>
  <c r="H150" i="77"/>
  <c r="H149" i="77" s="1"/>
  <c r="H148" i="77" s="1"/>
  <c r="H123" i="77" s="1"/>
  <c r="F229" i="77"/>
  <c r="H333" i="77"/>
  <c r="G26" i="77"/>
  <c r="G22" i="77" s="1"/>
  <c r="G21" i="77" s="1"/>
  <c r="G20" i="77" s="1"/>
  <c r="G212" i="77"/>
  <c r="G211" i="77" s="1"/>
  <c r="G210" i="77" s="1"/>
  <c r="G209" i="77" s="1"/>
  <c r="G201" i="77" s="1"/>
  <c r="G200" i="77" s="1"/>
  <c r="H222" i="77"/>
  <c r="G196" i="77"/>
  <c r="G195" i="77" s="1"/>
  <c r="G194" i="77" s="1"/>
  <c r="G193" i="77" s="1"/>
  <c r="F434" i="77"/>
  <c r="F433" i="77" s="1"/>
  <c r="G526" i="77"/>
  <c r="G525" i="77" s="1"/>
  <c r="G524" i="77" s="1"/>
  <c r="G523" i="77" s="1"/>
  <c r="H526" i="77"/>
  <c r="H525" i="77" s="1"/>
  <c r="H524" i="77" s="1"/>
  <c r="H523" i="77" s="1"/>
  <c r="G535" i="77"/>
  <c r="G534" i="77" s="1"/>
  <c r="G533" i="77" s="1"/>
  <c r="G532" i="77" s="1"/>
  <c r="G333" i="77"/>
  <c r="H535" i="77"/>
  <c r="H534" i="77" s="1"/>
  <c r="H533" i="77" s="1"/>
  <c r="H532" i="77" s="1"/>
  <c r="G411" i="77"/>
  <c r="G406" i="77" s="1"/>
  <c r="G405" i="77" s="1"/>
  <c r="G452" i="77"/>
  <c r="G451" i="77" s="1"/>
  <c r="H26" i="77"/>
  <c r="H22" i="77" s="1"/>
  <c r="H21" i="77" s="1"/>
  <c r="H20" i="77" s="1"/>
  <c r="F333" i="77"/>
  <c r="F411" i="77"/>
  <c r="F406" i="77" s="1"/>
  <c r="F405" i="77" s="1"/>
  <c r="G71" i="77"/>
  <c r="G66" i="77" s="1"/>
  <c r="F452" i="77"/>
  <c r="F451" i="77" s="1"/>
  <c r="F535" i="77"/>
  <c r="F534" i="77" s="1"/>
  <c r="F533" i="77" s="1"/>
  <c r="F532" i="77" s="1"/>
  <c r="G589" i="77" l="1"/>
  <c r="G588" i="77" s="1"/>
  <c r="H375" i="77"/>
  <c r="H374" i="77" s="1"/>
  <c r="F375" i="77"/>
  <c r="F374" i="77" s="1"/>
  <c r="G375" i="77"/>
  <c r="G374" i="77" s="1"/>
  <c r="H285" i="77"/>
  <c r="G249" i="77"/>
  <c r="F249" i="77"/>
  <c r="H249" i="77"/>
  <c r="F285" i="77"/>
  <c r="G285" i="77"/>
  <c r="F575" i="77"/>
  <c r="F568" i="77" s="1"/>
  <c r="G575" i="77"/>
  <c r="G568" i="77" s="1"/>
  <c r="H575" i="77"/>
  <c r="H568" i="77" s="1"/>
  <c r="F104" i="77"/>
  <c r="F103" i="77" s="1"/>
  <c r="F95" i="77" s="1"/>
  <c r="G104" i="77"/>
  <c r="G103" i="77" s="1"/>
  <c r="G95" i="77" s="1"/>
  <c r="H104" i="77"/>
  <c r="H103" i="77" s="1"/>
  <c r="H95" i="77" s="1"/>
  <c r="F426" i="77"/>
  <c r="F425" i="77" s="1"/>
  <c r="F424" i="77" s="1"/>
  <c r="G426" i="77"/>
  <c r="G425" i="77" s="1"/>
  <c r="G424" i="77" s="1"/>
  <c r="H426" i="77"/>
  <c r="H425" i="77" s="1"/>
  <c r="H424" i="77" s="1"/>
  <c r="H462" i="77"/>
  <c r="H461" i="77" s="1"/>
  <c r="H450" i="77"/>
  <c r="F462" i="77"/>
  <c r="F461" i="77" s="1"/>
  <c r="F450" i="77"/>
  <c r="G462" i="77"/>
  <c r="G461" i="77" s="1"/>
  <c r="G450" i="77"/>
  <c r="F470" i="77"/>
  <c r="F469" i="77" s="1"/>
  <c r="F468" i="77" s="1"/>
  <c r="H617" i="77"/>
  <c r="H616" i="77" s="1"/>
  <c r="F589" i="77"/>
  <c r="F588" i="77" s="1"/>
  <c r="H589" i="77"/>
  <c r="H588" i="77" s="1"/>
  <c r="G470" i="77"/>
  <c r="G469" i="77" s="1"/>
  <c r="G468" i="77" s="1"/>
  <c r="F221" i="77"/>
  <c r="F220" i="77" s="1"/>
  <c r="F219" i="77" s="1"/>
  <c r="F318" i="77"/>
  <c r="F317" i="77" s="1"/>
  <c r="F404" i="77"/>
  <c r="G404" i="77"/>
  <c r="F617" i="77"/>
  <c r="F616" i="77" s="1"/>
  <c r="H221" i="77"/>
  <c r="H220" i="77" s="1"/>
  <c r="H219" i="77" s="1"/>
  <c r="H404" i="77"/>
  <c r="G617" i="77"/>
  <c r="G221" i="77"/>
  <c r="G220" i="77" s="1"/>
  <c r="G219" i="77" s="1"/>
  <c r="G318" i="77"/>
  <c r="G317" i="77" s="1"/>
  <c r="H470" i="77"/>
  <c r="H469" i="77" s="1"/>
  <c r="H468" i="77" s="1"/>
  <c r="H318" i="77"/>
  <c r="H317" i="77" s="1"/>
  <c r="F218" i="77" l="1"/>
  <c r="G218" i="77"/>
  <c r="H218" i="77"/>
  <c r="G616" i="77"/>
  <c r="G587" i="77" s="1"/>
  <c r="G560" i="77" s="1"/>
  <c r="H284" i="77"/>
  <c r="H283" i="77" s="1"/>
  <c r="G284" i="77"/>
  <c r="G283" i="77" s="1"/>
  <c r="F284" i="77"/>
  <c r="F283" i="77" s="1"/>
  <c r="G442" i="77"/>
  <c r="F442" i="77"/>
  <c r="H442" i="77"/>
  <c r="G55" i="77"/>
  <c r="H55" i="77"/>
  <c r="F55" i="77"/>
  <c r="G556" i="77"/>
  <c r="G548" i="77" s="1"/>
  <c r="H587" i="77"/>
  <c r="H560" i="77" s="1"/>
  <c r="F587" i="77"/>
  <c r="F560" i="77" s="1"/>
  <c r="H15" i="77" l="1"/>
  <c r="H14" i="77" s="1"/>
  <c r="G15" i="77"/>
  <c r="G14" i="77" s="1"/>
  <c r="F15" i="77"/>
  <c r="F14" i="77" s="1"/>
  <c r="G547" i="77"/>
  <c r="G275" i="77"/>
  <c r="H275" i="77"/>
  <c r="F275" i="77"/>
  <c r="F556" i="77"/>
  <c r="F548" i="77" s="1"/>
  <c r="G664" i="77" l="1"/>
  <c r="F547" i="77"/>
  <c r="H556" i="77"/>
  <c r="H548" i="77" s="1"/>
  <c r="D14" i="10"/>
  <c r="E14" i="10"/>
  <c r="C14" i="10"/>
  <c r="F664" i="77" l="1"/>
  <c r="H547" i="77"/>
  <c r="H664" i="77" s="1"/>
</calcChain>
</file>

<file path=xl/sharedStrings.xml><?xml version="1.0" encoding="utf-8"?>
<sst xmlns="http://schemas.openxmlformats.org/spreadsheetml/2006/main" count="2228" uniqueCount="679">
  <si>
    <t>Всего расходов</t>
  </si>
  <si>
    <t>Иные бюджетные ассигнования</t>
  </si>
  <si>
    <t>800</t>
  </si>
  <si>
    <t>200</t>
  </si>
  <si>
    <t>Расходы на выплаты персоналу в целях обеспечения выполнения функций муниципальными органами, казенными учреждениями</t>
  </si>
  <si>
    <t>100</t>
  </si>
  <si>
    <t>Обеспечение деятельности (оказание услуг, выполнение работ) муниципальных учреждений (организаций)</t>
  </si>
  <si>
    <t>Представительские расходы</t>
  </si>
  <si>
    <t>Осуществление взаимодействия с Советом муниципальных образований Пермского края, с ассоциацией "Союз"</t>
  </si>
  <si>
    <t>Организация и проведение праздничных мероприятий</t>
  </si>
  <si>
    <t>Социальное обеспечение и иные выплаты населению</t>
  </si>
  <si>
    <t>300</t>
  </si>
  <si>
    <t>Пенсии за выслугу лет лицам, замещавшим муниципальные должности муниципального образования, муниципальным служащим</t>
  </si>
  <si>
    <t>92 0 00 70100</t>
  </si>
  <si>
    <t>Мероприятия, осуществляемые органами местного самоуправления, в рамках непрограммных направлений расходов</t>
  </si>
  <si>
    <t>92 0 00 00000</t>
  </si>
  <si>
    <t>Содержание органов местного самоуправления</t>
  </si>
  <si>
    <t>91 0 00 00090</t>
  </si>
  <si>
    <t>91 0 00 00040</t>
  </si>
  <si>
    <t>91 0 00 00020</t>
  </si>
  <si>
    <t>91 0 00 00010</t>
  </si>
  <si>
    <t>91 0 00 00000</t>
  </si>
  <si>
    <t>Организация и проведение мероприятий муниципального и межмуниципального уровня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</si>
  <si>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</si>
  <si>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</si>
  <si>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"Оказание финансовой поддержки социально ориентированным некоммерческим организациям"</t>
  </si>
  <si>
    <t>Обеспечение информационного партнерства</t>
  </si>
  <si>
    <t>12 0 00 00000</t>
  </si>
  <si>
    <t>11 1 00 00000</t>
  </si>
  <si>
    <t>11 0 00 00000</t>
  </si>
  <si>
    <t>Основное мероприятие "Обеспечение деятельности органов местного самоуправления"</t>
  </si>
  <si>
    <t>10 4 01 00000</t>
  </si>
  <si>
    <t>Подпрограмма "Обеспечение реализации муниципальной программы"</t>
  </si>
  <si>
    <t>10 4 00 00000</t>
  </si>
  <si>
    <t>10 2 01 00000</t>
  </si>
  <si>
    <t>10 2 00 00000</t>
  </si>
  <si>
    <t>10 1 00 00000</t>
  </si>
  <si>
    <t>10 0 00 00000</t>
  </si>
  <si>
    <t>08 4 01 00090</t>
  </si>
  <si>
    <t>08 4 01 00000</t>
  </si>
  <si>
    <t>08 4 00 00000</t>
  </si>
  <si>
    <t>08 3 01 2С080</t>
  </si>
  <si>
    <t>08 3 01 00000</t>
  </si>
  <si>
    <t>Подпрограмма "Социальная поддержка отдельных категорий граждан"</t>
  </si>
  <si>
    <t>08 3 00 00000</t>
  </si>
  <si>
    <t>Проведение предпродажной подготовки объектов приватизации</t>
  </si>
  <si>
    <t>Основное мероприятие "Обеспечение приватизации и проведение предпродажной подготовки объектов приватизации"</t>
  </si>
  <si>
    <t>08 2 02 00000</t>
  </si>
  <si>
    <t>Содержание и обслуживание казны</t>
  </si>
  <si>
    <t>08 2 01 00000</t>
  </si>
  <si>
    <t>08 2 00 00000</t>
  </si>
  <si>
    <t>08 1 01 00000</t>
  </si>
  <si>
    <t>08 1 00 00000</t>
  </si>
  <si>
    <t>08 0 00 00000</t>
  </si>
  <si>
    <t>07 3 01 00000</t>
  </si>
  <si>
    <t>07 3 00 00000</t>
  </si>
  <si>
    <t>Взносы на капитальный ремонт общего имущества в многоквартирных домах в отношении помещений, находящихся в муниципальной собственности</t>
  </si>
  <si>
    <t>07 2 01 00000</t>
  </si>
  <si>
    <t>07 2 00 00000</t>
  </si>
  <si>
    <t>Основное мероприятие "Регулирование тарифов на перевозки пассажиров и багажа общественным транспортом"</t>
  </si>
  <si>
    <t>Основное мероприятие "Субсидии перевозчикам на покрытие убытков от пассажирских перевозок"</t>
  </si>
  <si>
    <t>07 0 00 00000</t>
  </si>
  <si>
    <t>Основное мероприятие "Оказание финансовой поддержки субъектам малого и среднего предпринимательства"</t>
  </si>
  <si>
    <t>05 1 00 00000</t>
  </si>
  <si>
    <t>05 0 00 00000</t>
  </si>
  <si>
    <t>Составление протоколов об административных правонарушениях</t>
  </si>
  <si>
    <t>Основное мероприятие "Реализация государственных полномочий Пермского края"</t>
  </si>
  <si>
    <t>04 1 03 00000</t>
  </si>
  <si>
    <t>Образование комиссий по делам несовершеннолетних и защите их прав и организация их деятельности</t>
  </si>
  <si>
    <t>04 1 01 00000</t>
  </si>
  <si>
    <t>04 1 00 00000</t>
  </si>
  <si>
    <t>04 0 00 00000</t>
  </si>
  <si>
    <t>Основное мероприятие "Предоставление дополнительного образования детей по дополнительным общеобразовательным программам в организациях дополнительного образования"</t>
  </si>
  <si>
    <t>03 1 02 00000</t>
  </si>
  <si>
    <t>03 1 01 00210</t>
  </si>
  <si>
    <t>03 1 01 00000</t>
  </si>
  <si>
    <t>Подпрограмма "Развитие физической культуры и массового спорта"</t>
  </si>
  <si>
    <t>03 1 00 00000</t>
  </si>
  <si>
    <t>03 0 00 00000</t>
  </si>
  <si>
    <t>Основное мероприятие "Мероприятия по хранению, комплектованию, учету и использованию архивных документов архивного фонда"</t>
  </si>
  <si>
    <t>02 3 01 00000</t>
  </si>
  <si>
    <t>02 3 00 00000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</si>
  <si>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</si>
  <si>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02 2 01 00000</t>
  </si>
  <si>
    <t>02 2 00 00000</t>
  </si>
  <si>
    <t>02 1 04 00000</t>
  </si>
  <si>
    <t>02 1 03 00210</t>
  </si>
  <si>
    <t>02 1 03 00000</t>
  </si>
  <si>
    <t>02 1 02 00110</t>
  </si>
  <si>
    <t>Основное мероприятие "Развитие музейного дела"</t>
  </si>
  <si>
    <t>02 1 02 00000</t>
  </si>
  <si>
    <t>Комплектование и обеспечение сохранности библиотечных фондов</t>
  </si>
  <si>
    <t>02 1 01 00110</t>
  </si>
  <si>
    <t>Основное мероприятие "Сохранение и развитие библиотечного дела"</t>
  </si>
  <si>
    <t>02 1 01 00000</t>
  </si>
  <si>
    <t>02 1 00 00000</t>
  </si>
  <si>
    <t>02 0 00 00000</t>
  </si>
  <si>
    <t>Информационно-методическое сопровождение педагогических и административных работников образовательных учреждений (организаций)</t>
  </si>
  <si>
    <t>Обеспечение ведения хозяйственного контроля</t>
  </si>
  <si>
    <t>01 8 02 00120</t>
  </si>
  <si>
    <t>Основное мероприятие "Обеспечение деятельности системы образования"</t>
  </si>
  <si>
    <t>01 8 02 00000</t>
  </si>
  <si>
    <t>01 8 01 00090</t>
  </si>
  <si>
    <t>01 8 01 00000</t>
  </si>
  <si>
    <t>Подпрограмма "Обеспечение реализации муниципальной программы и прочие мероприятия в области образования"</t>
  </si>
  <si>
    <t>01 8 00 00000</t>
  </si>
  <si>
    <t>01 7 02 00000</t>
  </si>
  <si>
    <t>Основное мероприятие "Меры социальной поддержки специалистам,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</si>
  <si>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01 7 01 00000</t>
  </si>
  <si>
    <t>Подпрограмма "Социальная поддержка отдельных категорий граждан и обучающихся"</t>
  </si>
  <si>
    <t>01 7 00 00000</t>
  </si>
  <si>
    <t>Мероприятия по организации оздоровления и отдыха детей</t>
  </si>
  <si>
    <t>01 6 01 00110</t>
  </si>
  <si>
    <t>Основное мероприятие "Организация отдыха, оздоровления и занятости несовершеннолетних в каникулярный период"</t>
  </si>
  <si>
    <t>01 6 01 00000</t>
  </si>
  <si>
    <t>Подпрограмма «Развитие системы оздоровления, отдыха и занятости детей»</t>
  </si>
  <si>
    <t>01 6 00 00000</t>
  </si>
  <si>
    <t>Основное мероприятие "Оказание мер государственной поддержки работникам образовательных организаций"</t>
  </si>
  <si>
    <t>01 4 01 00000</t>
  </si>
  <si>
    <t>Подпрограмма "Кадровая политика"</t>
  </si>
  <si>
    <t>01 4 00 00000</t>
  </si>
  <si>
    <t>Основное мероприятие "Прочие мероприятия в сфере образования"</t>
  </si>
  <si>
    <t>01 3 01 00110</t>
  </si>
  <si>
    <t>01 3 01 00000</t>
  </si>
  <si>
    <t>Подпрограмма «Дополнительное образование и воспитание детей»</t>
  </si>
  <si>
    <t>01 3 00 00000</t>
  </si>
  <si>
    <t>01 2 01 00110</t>
  </si>
  <si>
    <t>01 2 01 00000</t>
  </si>
  <si>
    <t>Подпрограмма «Общее образование»</t>
  </si>
  <si>
    <t>01 2 00 00000</t>
  </si>
  <si>
    <t>01 1 01 2Н020</t>
  </si>
  <si>
    <t>01 1 01 00110</t>
  </si>
  <si>
    <t>Основное мероприятие "Предоставление дошкольного образования в дошкольных образовательных организациях"</t>
  </si>
  <si>
    <t>01 1 01 00000</t>
  </si>
  <si>
    <t>Подпрограмма "Дошкольное образование"</t>
  </si>
  <si>
    <t>01 1 00 00000</t>
  </si>
  <si>
    <t>01 0 00 00000</t>
  </si>
  <si>
    <t>Наименование расходов</t>
  </si>
  <si>
    <t>Вид расходов</t>
  </si>
  <si>
    <t>Целевая статья</t>
  </si>
  <si>
    <t>Вед.</t>
  </si>
  <si>
    <t>Раздел, под-раздел</t>
  </si>
  <si>
    <t>Вид расхо-дов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</si>
  <si>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</si>
  <si>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</si>
  <si>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</si>
  <si>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</si>
  <si>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</si>
  <si>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</si>
  <si>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</si>
  <si>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Резервные фонды</t>
  </si>
  <si>
    <t>0113</t>
  </si>
  <si>
    <t>Другие общегосударственные вопросы</t>
  </si>
  <si>
    <t>0300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</si>
  <si>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</si>
  <si>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</si>
  <si>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</si>
  <si>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</si>
  <si>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</si>
  <si>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</si>
  <si>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</si>
  <si>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</si>
  <si>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</si>
  <si>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</si>
  <si>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</si>
  <si>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</si>
  <si>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</si>
  <si>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</si>
  <si>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</si>
  <si>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</si>
  <si>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</si>
  <si>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</si>
  <si>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</si>
  <si>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</si>
  <si>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</si>
  <si>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</si>
  <si>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0702</t>
  </si>
  <si>
    <t>Общее образование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</si>
  <si>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</si>
  <si>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</si>
  <si>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</si>
  <si>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</si>
  <si>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</si>
  <si>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</si>
  <si>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0707</t>
  </si>
  <si>
    <t>Молодежная политика и оздоровление детей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</si>
  <si>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</si>
  <si>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</si>
  <si>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</si>
  <si>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</si>
  <si>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</si>
  <si>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</si>
  <si>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Социальное обеспечение населения</t>
  </si>
  <si>
    <t>0701</t>
  </si>
  <si>
    <t>Дошкольное образование</t>
  </si>
  <si>
    <t>0709</t>
  </si>
  <si>
    <t>Другие вопросы в области образования</t>
  </si>
  <si>
    <t>Охрана семьи и детства</t>
  </si>
  <si>
    <t>Другие общегосударственные расходы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</si>
  <si>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</si>
  <si>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</si>
  <si>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Код источника</t>
  </si>
  <si>
    <t>Источники финансирования дефицита бюджета</t>
  </si>
  <si>
    <t>04 1 04 00000</t>
  </si>
  <si>
    <t>04 1 04 00210</t>
  </si>
  <si>
    <t>НАЦИОНАЛЬНАЯ БЕЗОПАСНОСТЬ И ПРАВООХРАНИТЕЛЬНАЯ ДЕЯТЕЛЬНОСТЬ</t>
  </si>
  <si>
    <t>0703</t>
  </si>
  <si>
    <t>Дополнительное образование детей</t>
  </si>
  <si>
    <t>04 1 05 00000</t>
  </si>
  <si>
    <t>Основное мероприятие "Усиление деятельности по ограничению влияний на криминогенную обстановку лиц, склонных к совершению правонарушений (ранее судимых за совершение преступлений; несовершеннолетних стоящих на специализированных учетах, а также находящихся в трудной жизненной ситуации; употребляющих наркотические средства и токсические вещества, злоупотребляющих алкоголем)"</t>
  </si>
  <si>
    <t>Мероприятия, осуществляемые в рамках реализации проектов инициативного бюджетирования</t>
  </si>
  <si>
    <t>Содержание жилых помещений специализированного жилищного фонда для детей-сирот, детей, оставшихся без попечения родителей, лицам из их числа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</si>
  <si>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</si>
  <si>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Подпрограмма "Развитие общественного самоуправления"</t>
  </si>
  <si>
    <t>Основное мероприятие "Реализация проектов инициативного бюджетирования"</t>
  </si>
  <si>
    <t>Единая субвенция на выполнение отдельных государственных полномочий в сфере образования</t>
  </si>
  <si>
    <t>03 1 05 00000</t>
  </si>
  <si>
    <t>01 6 01 2С140</t>
  </si>
  <si>
    <t>01 7 01 2С170</t>
  </si>
  <si>
    <t>Обеспечение хранения, комплектования, учета и использования документов государственной части документов архивного фонда Пермского края</t>
  </si>
  <si>
    <t>04 1 05 2П040</t>
  </si>
  <si>
    <t>04 1 05 2П060</t>
  </si>
  <si>
    <t>Осуществление полномочий по созданию и организации деятельности административных комиссий</t>
  </si>
  <si>
    <t>08 3 01 2С070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</si>
  <si>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</si>
  <si>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</si>
  <si>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04 1 03 2С050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</si>
  <si>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</si>
  <si>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</si>
  <si>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7 02 2Н020</t>
  </si>
  <si>
    <t>01 2 01 2Н020</t>
  </si>
  <si>
    <t>01 4 01 2Н020</t>
  </si>
  <si>
    <t>Основное мероприятие "Предоставление дошкольного, общего (начального, основного, среднего) образования в общеобразовательных организациях"</t>
  </si>
  <si>
    <t>Закупка товаров, работ и услуг для обеспечения государственных (муниципальных) нужд</t>
  </si>
  <si>
    <t>Муниципальная программа "Развитие образования в Горнозаводском городском округе"</t>
  </si>
  <si>
    <t>Муниципальная программа "Развитие культуры в Горнозаводском городском округе"</t>
  </si>
  <si>
    <t>02 1 03 00110</t>
  </si>
  <si>
    <t>Основное мероприятие "Развитие культурно-досуговой деятельности"</t>
  </si>
  <si>
    <t>Основное мероприятие "Развитие художественного образования в Горнозаводском городском округе"</t>
  </si>
  <si>
    <t>02 1 04 00110</t>
  </si>
  <si>
    <t>02 1 05 00000</t>
  </si>
  <si>
    <t>Основное мероприятие "Меры социальной поддержки отдельных категорий населения в Горнозаводском городском округе"</t>
  </si>
  <si>
    <t>02 1 05 2С170</t>
  </si>
  <si>
    <t>02 1 05 SС240</t>
  </si>
  <si>
    <t>01 8 02 1А020</t>
  </si>
  <si>
    <t>Подпрограмма "Работа с молодежью в Горнозаводском городском округе"</t>
  </si>
  <si>
    <t>Основное мероприятие "Развитие молодежных инициатив"</t>
  </si>
  <si>
    <t>02 2 01 00210</t>
  </si>
  <si>
    <t>Подпрограмма "Развитие и организация архивного дела в Горнозаводском городском округе"</t>
  </si>
  <si>
    <t>02 3 01 2К080</t>
  </si>
  <si>
    <t>02 4 00 00000</t>
  </si>
  <si>
    <t>02 4 01 00000</t>
  </si>
  <si>
    <t>02 4 01 00090</t>
  </si>
  <si>
    <t>Муниципальная программа "Развитие физической культуры и спорта в Горнозаводском городском округе"</t>
  </si>
  <si>
    <t>Основное мероприятие "Развитие физической культуры и массового спорта в Горнозаводском городском округе"</t>
  </si>
  <si>
    <t>Основное мероприятие "Развитие спорта высших достижений и системы подготовки спортивного резерва"</t>
  </si>
  <si>
    <t>03 1 02 00210</t>
  </si>
  <si>
    <t>03 1 03 00000</t>
  </si>
  <si>
    <t>03 1 03 00110</t>
  </si>
  <si>
    <t>Муниципальная программа "Общественная безопасность в Горнозаводском городском округе"</t>
  </si>
  <si>
    <t>Содержание системы экстренного вызова полиции в образовательных учреждениях</t>
  </si>
  <si>
    <t>04 1 05 SП020</t>
  </si>
  <si>
    <t>Выплата материального стимулирования народным дружинникам за участие в охране общественного порядка</t>
  </si>
  <si>
    <t>0314</t>
  </si>
  <si>
    <t>Другие вопросы в области национальной безопасности и правоохранительной деятельности</t>
  </si>
  <si>
    <t>06 0 00 00000</t>
  </si>
  <si>
    <t>Муниципальная программа "Безопасность населения в Горнозаводском городском округе"</t>
  </si>
  <si>
    <t>Подпрограмма "Реализация мер по обеспечению безопасности на территории Горнозаводского городского округа"</t>
  </si>
  <si>
    <t>05 1 01 00000</t>
  </si>
  <si>
    <t>Основное мероприятие "Обеспечение пожарной безопасности на территории Горнозаводского городского округа"</t>
  </si>
  <si>
    <t>05 1 01 00210</t>
  </si>
  <si>
    <t>05 2 00 00000</t>
  </si>
  <si>
    <t>Подпрограмма "Совершенствование Единой дежурно-диспетчерской службы Горнозаводского городского округа"</t>
  </si>
  <si>
    <t>05 2 01 00000</t>
  </si>
  <si>
    <t>06 1 00 00000</t>
  </si>
  <si>
    <t>Муниципальная программа " Развитие малого и среднего предпринимательства в Горнозаводском городском округе"</t>
  </si>
  <si>
    <t>Основное мероприятие "Пропаганда и популяризация предпринимательской деятельности"</t>
  </si>
  <si>
    <t>06 1 03 00000</t>
  </si>
  <si>
    <t>06 1 03 00210</t>
  </si>
  <si>
    <t>06 1 04 00000</t>
  </si>
  <si>
    <t>Муниципальная программа "Развитие инфраструктуры и благоустройство в Горнозаводском городском округе"</t>
  </si>
  <si>
    <t>Подпрограмма "Коммунальное хозяйство Горнозаводского городского округа"</t>
  </si>
  <si>
    <t>Основное мероприятие "Обеспечение нормативного состояния объектов инженерной инфраструктуры Горнозаводского городского округа"</t>
  </si>
  <si>
    <t>07 2 01 1И010</t>
  </si>
  <si>
    <t>Техническое обслуживание газопроводов</t>
  </si>
  <si>
    <t>Организация тепло- водоснабжения и водоотведения</t>
  </si>
  <si>
    <t>07 2 01 1И020</t>
  </si>
  <si>
    <t>07 2 01 1И030</t>
  </si>
  <si>
    <t>Подготовка объектов жилищного хозяйства к зиме</t>
  </si>
  <si>
    <t>Подпрограмма "Благоустройство и озеленение территории Горнозаводского городского округа"</t>
  </si>
  <si>
    <t>Основное мероприятие "Обеспечение уличного освещения"</t>
  </si>
  <si>
    <t>07 3 01 1И040</t>
  </si>
  <si>
    <t>Организация, содержание и текущий ремонт уличного освещения</t>
  </si>
  <si>
    <t>07 3 02 00000</t>
  </si>
  <si>
    <t>07 3 02 1И050</t>
  </si>
  <si>
    <t>Основное мероприятие "Озеленение территории Горнозаводского городского округа"</t>
  </si>
  <si>
    <t>Мероприятия по озеленению территории городского округа</t>
  </si>
  <si>
    <t>07 3 03 00000</t>
  </si>
  <si>
    <t>07 3 03 1И060</t>
  </si>
  <si>
    <t>Основное мероприятие "Содержание объектов ритуального назначения"</t>
  </si>
  <si>
    <t>Организация и содержание мест захоронения</t>
  </si>
  <si>
    <t>07 3 04 00000</t>
  </si>
  <si>
    <t>07 3 04 1И070</t>
  </si>
  <si>
    <t>Основное мероприятие "Обеспечение мероприятий по благоустройству и санитарной очистке территории Горнозаводского городского округа"</t>
  </si>
  <si>
    <t>Организация сбора и вывоза твердых бытовых отходов, коммунального мусора</t>
  </si>
  <si>
    <t>07 3 05 00000</t>
  </si>
  <si>
    <t>07 3 05 1И090</t>
  </si>
  <si>
    <t>Основное мероприятие "Обеспечение санитарно-эпидемиологического благополучия на территории Горнозаводского городского округа"</t>
  </si>
  <si>
    <t>Обеспечение проведения акаризации и дератизации</t>
  </si>
  <si>
    <t>Муниципальная программа "Управление земельными ресурсами и имуществом Горнозаводского городского округа"</t>
  </si>
  <si>
    <t>Подпрограмма "Управление земельными ресурсами Горнозаводского городского округа"</t>
  </si>
  <si>
    <t>Основное мероприятие "Распоряжение земельными участками на территории Горнозаводского городского округа, государственная собственность на которые не разграничена"</t>
  </si>
  <si>
    <t>08 1 01 1К010</t>
  </si>
  <si>
    <t>Кадастровые работы, в том числе: разработка проектов межевания территории и проведение комплексных кадастровых работ</t>
  </si>
  <si>
    <t>Подпрограмма "Управление муниципальным имуществом Горнозаводского городского округа"</t>
  </si>
  <si>
    <t>Основное мероприятие "Содержание и обслуживание имущества казны городского округа"</t>
  </si>
  <si>
    <t>08 2 01 1К040</t>
  </si>
  <si>
    <t>08 2 01 1К050</t>
  </si>
  <si>
    <t>08 2 02 1К060</t>
  </si>
  <si>
    <t>Подпрограмма "Социальная поддержка отдельных категорий граждан Горнозаводского городского округа"</t>
  </si>
  <si>
    <t>Основное мероприятие "Меры социальной помощи и поддержки отдельных категорий населения Горнозаводского городского округа"</t>
  </si>
  <si>
    <t>08 4 01 2С250</t>
  </si>
  <si>
    <t>08 3 01 L4970</t>
  </si>
  <si>
    <t>08 3 02 00000</t>
  </si>
  <si>
    <t>Основное мероприятие "Капитальные вложения в объекты муниципального жилищного фонда Горнозаводского городского округа"</t>
  </si>
  <si>
    <t>400</t>
  </si>
  <si>
    <t>Капитальные вложения в объекты государственной (муниципальной) собственности</t>
  </si>
  <si>
    <t>09 0 00 00000</t>
  </si>
  <si>
    <t>09 1 00 00000</t>
  </si>
  <si>
    <t>09 1 07 00000</t>
  </si>
  <si>
    <t>09 1 07 1Л010</t>
  </si>
  <si>
    <t>09 1 09 00000</t>
  </si>
  <si>
    <t>09 1 09 00130</t>
  </si>
  <si>
    <t>Основное мероприятие "Обеспечение исполнения бюджетных обязательств и судебных решений"</t>
  </si>
  <si>
    <t>Исполнение решений судов, вступивших в законную силу, оплата государственной пошлины</t>
  </si>
  <si>
    <t>10 3 00 00000</t>
  </si>
  <si>
    <t>10 3 01 00000</t>
  </si>
  <si>
    <t>09 3 00 00000</t>
  </si>
  <si>
    <t>09 3 01 00000</t>
  </si>
  <si>
    <t>Муниципальная программа "Взаимодействие общества и органов местного самоуправления Горнозаводского городского округа"</t>
  </si>
  <si>
    <t>10 1 01 00000</t>
  </si>
  <si>
    <t>10 1 01 00210</t>
  </si>
  <si>
    <t>Подпрограмма "Развитие информационного партнерства органов местного самоуправления Горнозаводского городского округа со средствами массовой информации"</t>
  </si>
  <si>
    <t>10 2 01 00140</t>
  </si>
  <si>
    <t>Подпрограмма "Поддержка социально ориентированных некоммерческих организаций"</t>
  </si>
  <si>
    <t>10 3 01 1М010</t>
  </si>
  <si>
    <t>10 4 01 SР080</t>
  </si>
  <si>
    <t>Муниципальная программа "Развитие транспортной системы Горнозаводского городского округа"</t>
  </si>
  <si>
    <t>Подпрограмма "Приведение в нормативное состояние автомобильных дорог и искусственных сооружений на них"</t>
  </si>
  <si>
    <t>11 1 01 00000</t>
  </si>
  <si>
    <t>Основное мероприятие "Ремонт автомобильных дорог и искусственных сооружений на них"</t>
  </si>
  <si>
    <t>11 2 00 00000</t>
  </si>
  <si>
    <t>Подпрограмма "Содержание автомобильных дорог общего пользования и искусственных сооружений на них"</t>
  </si>
  <si>
    <t>11 2 01 00000</t>
  </si>
  <si>
    <t>Основное мероприятие "Мероприятия по содержанию автомобильных дорог и искусственных сооружений на них"</t>
  </si>
  <si>
    <t>11 3 00 00000</t>
  </si>
  <si>
    <t>Подпрограмма "Пассажирские перевозки на территории Горнозаводского городского округа"</t>
  </si>
  <si>
    <t>11 3 01 00000</t>
  </si>
  <si>
    <t>11 3 01 1Н010</t>
  </si>
  <si>
    <t>11 3 02 00000</t>
  </si>
  <si>
    <t>11 3 02 2Т060</t>
  </si>
  <si>
    <t>Обеспечение деятельности органов местного самоуправления Горнозаводского городского округа</t>
  </si>
  <si>
    <t>Председатель Контрольно-счетной палаты Горнозаводского городского округа</t>
  </si>
  <si>
    <t>92 0 00 1Р010</t>
  </si>
  <si>
    <t>92 0 00 1Р020</t>
  </si>
  <si>
    <t>92 0 00 1Р040</t>
  </si>
  <si>
    <t>07 3 05 2У090</t>
  </si>
  <si>
    <t>Подпрограмма "Создание условий для отдыха и оздоровления населения"</t>
  </si>
  <si>
    <t>03 2 00 00000</t>
  </si>
  <si>
    <t>03 2 01 00000</t>
  </si>
  <si>
    <t>03 2 01 00110</t>
  </si>
  <si>
    <t>Другие вопросы в области физической культуры и спорта</t>
  </si>
  <si>
    <t>1105</t>
  </si>
  <si>
    <t>Основное мероприятие "Создание условий для отдыха и оздоровления населения"</t>
  </si>
  <si>
    <t>Приложение 6</t>
  </si>
  <si>
    <t>Основное мероприятие "Обеспечение информационного партнерства органов местного самоуправления со средствами массовой информации"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</si>
  <si>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</si>
  <si>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</si>
  <si>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.000 01050201040000510</t>
  </si>
  <si>
    <t>.000 01050201040000610</t>
  </si>
  <si>
    <t>02 1 01 1Б010</t>
  </si>
  <si>
    <t>08 4 01 2С090</t>
  </si>
  <si>
    <t>01 3 02 00000</t>
  </si>
  <si>
    <t>01 3 02 00210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</si>
  <si>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</si>
  <si>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04 1 05 51180</t>
  </si>
  <si>
    <t>0200</t>
  </si>
  <si>
    <t>0203</t>
  </si>
  <si>
    <t>НАЦИОНАЛЬНАЯ ОБОРОНА</t>
  </si>
  <si>
    <t>Мобилизационная и вневойсковая подготовка</t>
  </si>
  <si>
    <t>92 0 00 51200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</si>
  <si>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</si>
  <si>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0105</t>
  </si>
  <si>
    <t>Судебная система</t>
  </si>
  <si>
    <t>Государственная регистрация актов гражданского состояния</t>
  </si>
  <si>
    <t>91 0 00 59300</t>
  </si>
  <si>
    <t>0505</t>
  </si>
  <si>
    <t>Другие вопросы в области жилищно-коммунального хозяйства</t>
  </si>
  <si>
    <t>09 4 00 00000</t>
  </si>
  <si>
    <t>09 4 01 00000</t>
  </si>
  <si>
    <t>09 4 01 00090</t>
  </si>
  <si>
    <t>Основное мероприятие "Обеспечение деятельности казенных учреждений"</t>
  </si>
  <si>
    <t>Содержание казенных учреждений</t>
  </si>
  <si>
    <t>09 3 01 00100</t>
  </si>
  <si>
    <t>09 3 01 2Н020</t>
  </si>
  <si>
    <t>07 4 01 00090</t>
  </si>
  <si>
    <t>07 4 00 00000</t>
  </si>
  <si>
    <t>07 4 01 00000</t>
  </si>
  <si>
    <t>Подпрограмма "Создание условий для охраны общественного порядка в Горнозаводском городском округе"</t>
  </si>
  <si>
    <t>02 2 01 00110</t>
  </si>
  <si>
    <t>Муниципальная программа "Управление муниципальными финансами Горнозаводского городского округа"</t>
  </si>
  <si>
    <t>Муниципальная программа "Формирование комфортной городской среды в Горнозаводском городском округе"</t>
  </si>
  <si>
    <t>Подпрограмма "Создание условий для эффективного управления муниципальными финансами, повышение устойчивости бюджета Горнозаводского городского округа"</t>
  </si>
  <si>
    <t>05 2 01 00100</t>
  </si>
  <si>
    <t>05 1 01 00100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</si>
  <si>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</si>
  <si>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Содержание и ремонт гидротехнического сооружения, страхование ГТС</t>
  </si>
  <si>
    <t>0406</t>
  </si>
  <si>
    <t>03 1 05 SФ130</t>
  </si>
  <si>
    <t>Массовый спорт</t>
  </si>
  <si>
    <t>05 1 02 00000</t>
  </si>
  <si>
    <t>Основное мероприятие "Обеспечение безопасности населения на водных объектах на территории Горнозаводского городского округа"</t>
  </si>
  <si>
    <t>05 1 02 1Д030</t>
  </si>
  <si>
    <t>Водное хозяйство</t>
  </si>
  <si>
    <t>11 1 01 ST040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</si>
  <si>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</si>
  <si>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07 1 00 00000</t>
  </si>
  <si>
    <t>Подпрограмма "Жилищное хозяйство Горнозаводского городского округа"</t>
  </si>
  <si>
    <t>Основное мероприятие "Организация и содержание муниципального жилищного фонда Горнозаводского городского округа"</t>
  </si>
  <si>
    <t>07 1 02 00000</t>
  </si>
  <si>
    <t>Подпрограмма "Организация деятельности по реализации функций ведения бухгалтерского, кадрового, налогового и бюджетного учета"</t>
  </si>
  <si>
    <t>Снос расселенных жилых домов и нежилых зданий (сооружений), расположенных на территории муниципальных образований Пермского края</t>
  </si>
  <si>
    <t>Обеспечение хранения, комплектования, учета и использования документов государственной части документов Архивного фонда Пермского края</t>
  </si>
  <si>
    <t>07 4 01 2У100</t>
  </si>
  <si>
    <t>04 1 01 1Г040</t>
  </si>
  <si>
    <t>Резервный фонд администрации Горнозаводского городского округа</t>
  </si>
  <si>
    <t>Обеспечение работников учреждений бюджетной сферы городского округа путевками на санаторно-курортное лечение и оздоровление</t>
  </si>
  <si>
    <t>Глава Горнозаводского городского округа</t>
  </si>
  <si>
    <t>Депутаты Думы Горнозаводского городского округа</t>
  </si>
  <si>
    <t>Основное мероприятие "Усиление деятельности по ограничению влияний на криминогенную обстановку лиц, склонных к совершению правонарушений (ранее судимых за совершение преступлений; несовершеннолетних, стоящих на специализированных учетах, а также находящихся в трудной жизненной ситуации; употребляющих наркотические средства и токсические вещества, злоупотребляющих алкоголем)"</t>
  </si>
  <si>
    <t>Организация и проведение мероприятий  муниципального и межмуниципального уровня</t>
  </si>
  <si>
    <t>Основное мероприятие "Устройство спортивных площадок и оснащение объектов спортивным оборудованием и инвентарем для занятий физической культурой и спортом"</t>
  </si>
  <si>
    <t>Основное мероприятие "Профилактика совершения преступлений в общественных местах и иных местах массового пребывания граждан, в том числе терроризма и экстремизма"</t>
  </si>
  <si>
    <t>Привлечение на массовые мероприятия частной охранной организации</t>
  </si>
  <si>
    <t>Основное мероприятие "Обеспечение безопасности в области защиты населения и территории от чрезвычайных ситуаций природного и техногенного характера"</t>
  </si>
  <si>
    <t>Подпрограмма "Создание условий для развития малого и среднего предпринимательства"</t>
  </si>
  <si>
    <t>Основное мероприятие "Финансовое обеспечение непредвиденных и чрезвычайных ситуаций за счет резервного фонда администрации Горнозаводского городского округа"</t>
  </si>
  <si>
    <t>07 3 04 L5765</t>
  </si>
  <si>
    <t>12 1 00 00000</t>
  </si>
  <si>
    <t>Подпрограмма "Благоустройство дворовых территорий многоквартирных домов и территорий общего пользования"</t>
  </si>
  <si>
    <t>12 1 01 00000</t>
  </si>
  <si>
    <t>Основное мероприятие "Комплексное выполнение работ по благоустройству дворовых территорий многоквартирных домов и территорий общего пользования"</t>
  </si>
  <si>
    <t>12 1 01 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</si>
  <si>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</si>
  <si>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12 1 F2 55550</t>
  </si>
  <si>
    <t>Реализация программ формирования современной городской среды</t>
  </si>
  <si>
    <t>Обеспечение обязательств по договорам в период освоения образовательной программы</t>
  </si>
  <si>
    <t xml:space="preserve">Организация мероприятий с участием выдающихся жителей Горнозаводского городского округа </t>
  </si>
  <si>
    <t>10 4 02 00000</t>
  </si>
  <si>
    <t>Основное мероприятие "Организация и проведение мероприятий муниципального уровня"</t>
  </si>
  <si>
    <t>10 4 02 1М030</t>
  </si>
  <si>
    <t>10 4 02 1М040</t>
  </si>
  <si>
    <t>11 2 01 00110</t>
  </si>
  <si>
    <t>Администрация Горнозаводского городского округа Пермского края</t>
  </si>
  <si>
    <t>Финансовое управление администрации Горнозаводского городского округа Пермского края</t>
  </si>
  <si>
    <t>Управление земельно-имущественных отношений администрации Горнозаводского городского округа Пермского края</t>
  </si>
  <si>
    <t>Управление образования администрации Горнозаводского городского округа Пермского края</t>
  </si>
  <si>
    <t>Управление культуры, спорта и работы с молодежью администрации Горнозаводского городского округа Пермского края</t>
  </si>
  <si>
    <t>Дума Горнозаводского городского округа Пермского края</t>
  </si>
  <si>
    <t>Управление развития инфраструктуры администрации Горнозаводского городского округа Пермского края</t>
  </si>
  <si>
    <t>Организация транспортного обслуживания по муниципальным маршрутам регулярных перевозок пассажиров и багажа автомобильным транспортом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</si>
  <si>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</si>
  <si>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</si>
  <si>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Основное мероприятие "Организация и предоставление спортивно-оздоровительных услуг населению Горнозаводского городского округа муниципальными учреждениями физической культуры и спорта"</t>
  </si>
  <si>
    <t>Основное мероприятие "Федеральный проект "Формирование комфортной городской среды"</t>
  </si>
  <si>
    <t>12 1 F2 00000</t>
  </si>
  <si>
    <t>07 1 02 SP250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</si>
  <si>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</si>
  <si>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</si>
  <si>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01 2 01 53030</t>
  </si>
  <si>
    <t>01 2 01 L3040</t>
  </si>
  <si>
    <t xml:space="preserve"> 2023 год</t>
  </si>
  <si>
    <t>Приложение 2</t>
  </si>
  <si>
    <t>к решению Думы Горнозаводского</t>
  </si>
  <si>
    <t xml:space="preserve"> городского округа Пермского края</t>
  </si>
  <si>
    <t>Реализация мероприятий, направленных на комплексное развитие сельских территорий (благоустройство сельских территорий)</t>
  </si>
  <si>
    <t xml:space="preserve"> 2024 год</t>
  </si>
  <si>
    <t>01 1 01 2Н420</t>
  </si>
  <si>
    <t>01 5 00 00000</t>
  </si>
  <si>
    <t>Подпрограмма "Приведение образовательных учреждений в нормативное состояние"</t>
  </si>
  <si>
    <t>01 5 01 00000</t>
  </si>
  <si>
    <t>Основное мероприятие "Ремонт образовательных учреждений"</t>
  </si>
  <si>
    <t>01 5 01 00110</t>
  </si>
  <si>
    <t>08 1 01 1К030</t>
  </si>
  <si>
    <t>Прочие мероприятия по управлению земельными ресурсами</t>
  </si>
  <si>
    <t>04 2 00 00000</t>
  </si>
  <si>
    <t>04 2 01 00000</t>
  </si>
  <si>
    <t>Подпрограмма "Профилактика терроризма на территории Горнозаводского городского округа"</t>
  </si>
  <si>
    <t>Основное мероприятие "Профилактика терроризма на территории Горнозаводского городского округа"</t>
  </si>
  <si>
    <t>04 2 01 1Г010</t>
  </si>
  <si>
    <t>Основное мероприятие "Профилактика безопасности дорожного движения Горнозаводского городского округа"</t>
  </si>
  <si>
    <t>06 1 04 1Ж010</t>
  </si>
  <si>
    <t>Возмещение части транспортных (железнодорожных) расходов субъектам малого и среднего предпринимательства по доставке товаров первой необходимости в малонаселенные и отдаленные населенные пункты</t>
  </si>
  <si>
    <t>0405</t>
  </si>
  <si>
    <t>Сельское хозяйство и рыболовство</t>
  </si>
  <si>
    <t>Разработка и подготовка проектно-сметной документации по строительству и реконструкции (модернизации) очистных сооружений</t>
  </si>
  <si>
    <t>Предоставление субсидий СО НКО</t>
  </si>
  <si>
    <t>12 1 03 00000</t>
  </si>
  <si>
    <t>Основное мероприятие "Содержание благоустроенных территорий общего пользования (парки, скверы)"</t>
  </si>
  <si>
    <t>12 1 03 00210</t>
  </si>
  <si>
    <t>Приложение 3</t>
  </si>
  <si>
    <t>Подпрограмма "Гармонизация межнациональных, межконфессиональных отношений, профилактика экстремизма на территории Горнозаводского городского округа"</t>
  </si>
  <si>
    <t>Основное мероприятие "Укрепление гражданского единства и гармонизации межнациональных, межконфессиональных отношений в Горнозаводском городском округе"</t>
  </si>
  <si>
    <t>Приложение 4</t>
  </si>
  <si>
    <t>Подпрограмма «Сохранение и развитие культуры в Горнозаводском городском округе»</t>
  </si>
  <si>
    <t>01 5 01 SP040</t>
  </si>
  <si>
    <t>02 1 06 00000</t>
  </si>
  <si>
    <t>Основное мероприятие "Приведение в нормативное состояние учреждений культуры и элементов уличной среды в Горнозаводском городском округе"</t>
  </si>
  <si>
    <t>02 1 06 SP040</t>
  </si>
  <si>
    <t>05 1 01 SP040</t>
  </si>
  <si>
    <t>07 2 01 SЭ100</t>
  </si>
  <si>
    <t>Контрольно-счетная палата Горнозаводского городского округа Пермского края</t>
  </si>
  <si>
    <t>Реализация мероприятия "Умею плавать!"</t>
  </si>
  <si>
    <t>03 1 01 SФ320</t>
  </si>
  <si>
    <t>11 1 01 00150</t>
  </si>
  <si>
    <t>Финансовое обеспечение дорожной деятельности городского округа</t>
  </si>
  <si>
    <t>Разработка проектов межевания территории и проведение комплексных кадастровых работ</t>
  </si>
  <si>
    <t>08 1 01 SЦ140</t>
  </si>
  <si>
    <t>02 1 06 00110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</si>
  <si>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бюджета Горнозаводского городского округа на 2023 год и на плановый период 2024 и 2025 годов, тыс.руб.</t>
  </si>
  <si>
    <t xml:space="preserve"> 2025 год</t>
  </si>
  <si>
    <t>Ведомственная структура расходов бюджета Горнозаводского городского округа на 2023 год и на плановый период 2024 и 2025 годов, тыс.руб.</t>
  </si>
  <si>
    <t>Источники внутреннего финансирования дефицита бюджета Горнозаводского городского округа на 2023 год и на плановый период 2024 и 2025 годов, тыс.руб.</t>
  </si>
  <si>
    <t>2023 год</t>
  </si>
  <si>
    <t>2024 год</t>
  </si>
  <si>
    <t>2025 год</t>
  </si>
  <si>
    <t>Оснащение муниципальных образовательных организаций оборудованием, средствами обучения и воспитания</t>
  </si>
  <si>
    <t>Реализация мероприятий по переселению жителей Пермского края в целях создания условий для их комфортного проживания</t>
  </si>
  <si>
    <t>08 3 02 SP340</t>
  </si>
  <si>
    <t>Приложение 1</t>
  </si>
  <si>
    <t>городского округа Пермского края</t>
  </si>
  <si>
    <t>Распределение доходов бюджета Горнозаводского городского округа по группам, подгруппам, статьям классификации доходов бюджетов на 2023 год и плановый период 2024 и 2025 годов, тыс.руб.</t>
  </si>
  <si>
    <t xml:space="preserve">Код </t>
  </si>
  <si>
    <t>Наименование</t>
  </si>
  <si>
    <t>1</t>
  </si>
  <si>
    <t>2</t>
  </si>
  <si>
    <t>3</t>
  </si>
  <si>
    <t>4</t>
  </si>
  <si>
    <t>5</t>
  </si>
  <si>
    <t xml:space="preserve">1 00 00 000 00 0000 000 </t>
  </si>
  <si>
    <t>НАЛОГОВЫЕ И НЕНАЛОГОВЫЕ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</si>
  <si>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</si>
  <si>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</si>
  <si>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</si>
  <si>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</si>
  <si>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</si>
  <si>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</si>
  <si>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</si>
  <si>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</si>
  <si>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</si>
  <si>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</si>
  <si>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</si>
  <si>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</si>
  <si>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1 06 00 000 00 0000 000 </t>
  </si>
  <si>
    <t>НАЛОГИ НА ИМУЩЕСТВО</t>
  </si>
  <si>
    <t xml:space="preserve">1 06 01 000 00 0000 110 </t>
  </si>
  <si>
    <t>Налог на имущество физических лиц</t>
  </si>
  <si>
    <t xml:space="preserve">1 06 06 000 00 0000 110 </t>
  </si>
  <si>
    <t>Земельный налог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</si>
  <si>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</si>
  <si>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</si>
  <si>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</si>
  <si>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</si>
  <si>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1 08 04 000 01 0000 110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</si>
  <si>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</si>
  <si>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1 08 07 000 01 0000 110 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</si>
  <si>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</si>
  <si>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</si>
  <si>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</si>
  <si>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</si>
  <si>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</si>
  <si>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</si>
  <si>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</si>
  <si>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</si>
  <si>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</si>
  <si>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</si>
  <si>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</si>
  <si>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1 13 00 000 00 0000 000 </t>
  </si>
  <si>
    <t>ДОХОДЫ ОТ ОКАЗАНИЯ ПЛАТНЫХ УСЛУГ И КОМПЕНСАЦИИ ЗАТРАТ ГОСУДАРСТВА</t>
  </si>
  <si>
    <t xml:space="preserve">1 13 01 000 00 0000 130 </t>
  </si>
  <si>
    <t>Доходы от оказания платных услуг (работ)</t>
  </si>
  <si>
    <t xml:space="preserve">1 13 02 000 00 0000 130 </t>
  </si>
  <si>
    <t>Доходы от компенсации затрат государства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</si>
  <si>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</si>
  <si>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</si>
  <si>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</si>
  <si>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</si>
  <si>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</si>
  <si>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</si>
  <si>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1 16 00 000 00 0000 000 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</si>
  <si>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</si>
  <si>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</si>
  <si>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</si>
  <si>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1 16 11 000 01 0000 140</t>
  </si>
  <si>
    <t>Платежи, уплачиваемые в целях возмещения вреда</t>
  </si>
  <si>
    <t>1 17 00 000 00 0000 000</t>
  </si>
  <si>
    <t>ПРОЧИЕ НЕНАЛОГОВЫЕ ДОХОДЫ</t>
  </si>
  <si>
    <t xml:space="preserve"> 1 17 15 000 00 0000 150</t>
  </si>
  <si>
    <t>Инициативные платежи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</si>
  <si>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</si>
  <si>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</si>
  <si>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</si>
  <si>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</si>
  <si>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2 02 10 000 00 0000 150 </t>
  </si>
  <si>
    <t>Дотации бюджетам бюджетной системы Российской Федерации</t>
  </si>
  <si>
    <t xml:space="preserve">2 02 20 000 00 0000 150 </t>
  </si>
  <si>
    <t>Субсидии бюджетам бюджетной системы Российской Федерации (межбюджетные субсидии)</t>
  </si>
  <si>
    <t xml:space="preserve">2 02 30 000 00 0000 150 </t>
  </si>
  <si>
    <t>Субвенции бюджетам бюджетной системы Российской Федерации</t>
  </si>
  <si>
    <t xml:space="preserve">2 02 40 000 00 0000 150 </t>
  </si>
  <si>
    <t>Иные межбюджетные трансферты</t>
  </si>
  <si>
    <t>ВСЕГО ДОХОДОВ</t>
  </si>
  <si>
    <t>08 3 02 1К070</t>
  </si>
  <si>
    <t>Приобретение жилого помещения для формирования муниципального жилищного фонда</t>
  </si>
  <si>
    <t>92 0 00 1Р050</t>
  </si>
  <si>
    <t>Проведение выборов и референдумов</t>
  </si>
  <si>
    <t>0107</t>
  </si>
  <si>
    <t>Обеспечение проведения выборов и референдумов</t>
  </si>
  <si>
    <t>92 0 00 1Р060</t>
  </si>
  <si>
    <t>Мероприятия, осуществляемые в рамках реализации Комплексного плана развития Горнозаодского городского округа</t>
  </si>
  <si>
    <t>Проведение работ по ремонту помещений общеобразовательных организаций для размещения дошкольных групп и пришкольных интернатов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</si>
  <si>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</si>
  <si>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</si>
  <si>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05 1 01 1Д010</t>
  </si>
  <si>
    <t>Создание условий для организации муниципальной пожарной охраны на территории Горнозаводского городского округа</t>
  </si>
  <si>
    <t>01 5 01 SН310</t>
  </si>
  <si>
    <t>от 21.12.2022 № 538</t>
  </si>
  <si>
    <t>02 1 01 L5190</t>
  </si>
  <si>
    <t>Поддержка отрасли культуры (комплектование книжных фондов муниципальных общедоступных библиотек)</t>
  </si>
  <si>
    <t>02 1 03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</si>
  <si>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</si>
  <si>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02 1 A1 00000</t>
  </si>
  <si>
    <t>Основное мероприятие "Региональный проект "Культурная среда"</t>
  </si>
  <si>
    <t>02 1 A1 55900</t>
  </si>
  <si>
    <t>Техническое оснащение муниципальных музеев</t>
  </si>
  <si>
    <t>07 1 01 1И140</t>
  </si>
  <si>
    <t>Обеспечение мероприятий по ремонту муниципального жилищного фонда</t>
  </si>
  <si>
    <t>07 1 01 00000</t>
  </si>
  <si>
    <t>Основное мероприятие "Капитальный ремонт и ремонт муниципального жилищного фонда"</t>
  </si>
  <si>
    <t>07 1 02 1И110</t>
  </si>
  <si>
    <t>Обеспечение мероприятий по содержанию муниципального жилищного фонда Горнозаводского городского округа</t>
  </si>
  <si>
    <t>07 3 05 1И180</t>
  </si>
  <si>
    <t>Ликвидация несанкционированных свалок на территории городского округа</t>
  </si>
  <si>
    <t>11 2 02 00000</t>
  </si>
  <si>
    <t>Основное мероприятие "Повышение безопасности дорожного движения на территории Горнозаводского городского округа"</t>
  </si>
  <si>
    <t>11 2 02 1Н020</t>
  </si>
  <si>
    <t>Выполнение дорожных работ, направленных на повышение безопасности дорожного движения на участках концентрации ДТП</t>
  </si>
  <si>
    <t>03 1 04 00000</t>
  </si>
  <si>
    <t>Основное мероприятие "Развитие инфраструктуры и материально-технической базы"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</si>
  <si>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</si>
  <si>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</si>
  <si>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1 11 01 000 00 0000 120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</si>
  <si>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</si>
  <si>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01 5 01 SP180</t>
  </si>
  <si>
    <t>Реализация программ развития преобразованных муниципальных образований</t>
  </si>
  <si>
    <t>01 5 01 SP350</t>
  </si>
  <si>
    <t>Реализация программы "Комфортный край"</t>
  </si>
  <si>
    <t>02 1 06 SP350</t>
  </si>
  <si>
    <t>03 1 04 SФ380</t>
  </si>
  <si>
    <t>Реализация мероприятий по строительству и (или) реконструкции объектов инфраструктуры в монопрофильном муниципальном образовании Горнозаводский городской округ Пермского края</t>
  </si>
  <si>
    <t>07 2 01 SЖ520</t>
  </si>
  <si>
    <t>Улучшение качества систем теплоснабжения на территориях муниципальных образований Пермского края</t>
  </si>
  <si>
    <t>07 3 02 1И190</t>
  </si>
  <si>
    <t xml:space="preserve">Мероприятий по лесоустройству в отношении лесов, расположенных на землях населенных пунктов городского округа
</t>
  </si>
  <si>
    <t>0407</t>
  </si>
  <si>
    <t>Лесное хозяйство</t>
  </si>
  <si>
    <t xml:space="preserve">Мероприятия по лесоустройству в отношении лесов, расположенных на землях населенных пунктов городского округа
</t>
  </si>
  <si>
    <t>от 26.09.2023 № 06</t>
  </si>
  <si>
    <t>от 26.09.2023  №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</si>
</sst>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0.0"/>
    <numFmt numFmtId="168" formatCode="?"/>
  </numFmts>
  <fonts count="69" x14ac:knownFonts="1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4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</font>
    <font>
      <sz val="9"/>
      <name val="Times New Roman CYR"/>
      <charset val="204"/>
    </font>
    <font>
      <sz val="9"/>
      <name val="Times New Roman"/>
      <family val="1"/>
    </font>
    <font>
      <b/>
      <sz val="11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</font>
    <font>
      <b/>
      <sz val="10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0"/>
      <name val="Times New Roman"/>
      <family val="1"/>
      <charset val="204"/>
    </font>
    <font>
      <sz val="11"/>
      <color indexed="8"/>
      <name val="Times New Roman CYR"/>
    </font>
    <font>
      <sz val="11"/>
      <color indexed="0"/>
      <name val="Times New Roman"/>
      <family val="1"/>
      <charset val="204"/>
    </font>
    <font>
      <b/>
      <sz val="11"/>
      <color indexed="8"/>
      <name val="Times New Roman CYR"/>
      <charset val="204"/>
    </font>
    <font>
      <b/>
      <sz val="11"/>
      <color indexed="8"/>
      <name val="Times New Roman CYR"/>
    </font>
  </fonts>
  <fills count="4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7" borderId="0" applyNumberFormat="0" applyBorder="0" applyAlignment="0" applyProtection="0"/>
    <xf numFmtId="0" fontId="30" fillId="12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1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4" fontId="32" fillId="26" borderId="1" applyNumberFormat="0" applyProtection="0">
      <alignment vertical="center"/>
    </xf>
    <xf numFmtId="4" fontId="33" fillId="27" borderId="1" applyNumberFormat="0" applyProtection="0">
      <alignment vertical="center"/>
    </xf>
    <xf numFmtId="4" fontId="32" fillId="27" borderId="1" applyNumberFormat="0" applyProtection="0">
      <alignment horizontal="left" vertical="center" indent="1"/>
    </xf>
    <xf numFmtId="0" fontId="34" fillId="26" borderId="2" applyNumberFormat="0" applyProtection="0">
      <alignment horizontal="left" vertical="top" indent="1"/>
    </xf>
    <xf numFmtId="4" fontId="32" fillId="6" borderId="1" applyNumberFormat="0" applyProtection="0">
      <alignment horizontal="left" vertical="center" indent="1"/>
    </xf>
    <xf numFmtId="4" fontId="32" fillId="2" borderId="1" applyNumberFormat="0" applyProtection="0">
      <alignment horizontal="right" vertical="center"/>
    </xf>
    <xf numFmtId="4" fontId="32" fillId="28" borderId="1" applyNumberFormat="0" applyProtection="0">
      <alignment horizontal="right" vertical="center"/>
    </xf>
    <xf numFmtId="4" fontId="32" fillId="29" borderId="3" applyNumberFormat="0" applyProtection="0">
      <alignment horizontal="right" vertical="center"/>
    </xf>
    <xf numFmtId="4" fontId="32" fillId="5" borderId="1" applyNumberFormat="0" applyProtection="0">
      <alignment horizontal="right" vertical="center"/>
    </xf>
    <xf numFmtId="4" fontId="32" fillId="7" borderId="1" applyNumberFormat="0" applyProtection="0">
      <alignment horizontal="right" vertical="center"/>
    </xf>
    <xf numFmtId="4" fontId="32" fillId="30" borderId="1" applyNumberFormat="0" applyProtection="0">
      <alignment horizontal="right" vertical="center"/>
    </xf>
    <xf numFmtId="4" fontId="32" fillId="31" borderId="1" applyNumberFormat="0" applyProtection="0">
      <alignment horizontal="right" vertical="center"/>
    </xf>
    <xf numFmtId="4" fontId="32" fillId="32" borderId="1" applyNumberFormat="0" applyProtection="0">
      <alignment horizontal="right" vertical="center"/>
    </xf>
    <xf numFmtId="4" fontId="32" fillId="4" borderId="1" applyNumberFormat="0" applyProtection="0">
      <alignment horizontal="right" vertical="center"/>
    </xf>
    <xf numFmtId="4" fontId="32" fillId="33" borderId="3" applyNumberFormat="0" applyProtection="0">
      <alignment horizontal="left" vertical="center" indent="1"/>
    </xf>
    <xf numFmtId="4" fontId="35" fillId="34" borderId="3" applyNumberFormat="0" applyProtection="0">
      <alignment horizontal="left" vertical="center" indent="1"/>
    </xf>
    <xf numFmtId="4" fontId="35" fillId="34" borderId="3" applyNumberFormat="0" applyProtection="0">
      <alignment horizontal="left" vertical="center" indent="1"/>
    </xf>
    <xf numFmtId="4" fontId="32" fillId="35" borderId="1" applyNumberFormat="0" applyProtection="0">
      <alignment horizontal="right" vertical="center"/>
    </xf>
    <xf numFmtId="4" fontId="32" fillId="36" borderId="3" applyNumberFormat="0" applyProtection="0">
      <alignment horizontal="left" vertical="center" indent="1"/>
    </xf>
    <xf numFmtId="4" fontId="32" fillId="35" borderId="3" applyNumberFormat="0" applyProtection="0">
      <alignment horizontal="left" vertical="center" indent="1"/>
    </xf>
    <xf numFmtId="0" fontId="36" fillId="34" borderId="2" applyNumberFormat="0" applyProtection="0">
      <alignment horizontal="left" vertical="center" indent="1"/>
    </xf>
    <xf numFmtId="0" fontId="37" fillId="34" borderId="2" applyNumberFormat="0" applyProtection="0">
      <alignment horizontal="left" vertical="top" indent="1"/>
    </xf>
    <xf numFmtId="0" fontId="36" fillId="35" borderId="2" applyNumberFormat="0" applyProtection="0">
      <alignment horizontal="left" vertical="center" indent="1"/>
    </xf>
    <xf numFmtId="0" fontId="37" fillId="35" borderId="2" applyNumberFormat="0" applyProtection="0">
      <alignment horizontal="left" vertical="top" indent="1"/>
    </xf>
    <xf numFmtId="0" fontId="36" fillId="3" borderId="2" applyNumberFormat="0" applyProtection="0">
      <alignment horizontal="left" vertical="center" indent="1"/>
    </xf>
    <xf numFmtId="0" fontId="32" fillId="3" borderId="1" applyNumberFormat="0" applyProtection="0">
      <alignment horizontal="left" vertical="center" indent="1"/>
    </xf>
    <xf numFmtId="0" fontId="37" fillId="3" borderId="2" applyNumberFormat="0" applyProtection="0">
      <alignment horizontal="left" vertical="top" indent="1"/>
    </xf>
    <xf numFmtId="0" fontId="32" fillId="36" borderId="1" applyNumberFormat="0" applyProtection="0">
      <alignment horizontal="left" vertical="center" indent="1"/>
    </xf>
    <xf numFmtId="0" fontId="37" fillId="36" borderId="2" applyNumberFormat="0" applyProtection="0">
      <alignment horizontal="left" vertical="top" indent="1"/>
    </xf>
    <xf numFmtId="0" fontId="37" fillId="37" borderId="4" applyNumberFormat="0">
      <protection locked="0"/>
    </xf>
    <xf numFmtId="0" fontId="38" fillId="34" borderId="5" applyBorder="0"/>
    <xf numFmtId="4" fontId="39" fillId="38" borderId="2" applyNumberFormat="0" applyProtection="0">
      <alignment vertical="center"/>
    </xf>
    <xf numFmtId="4" fontId="33" fillId="39" borderId="6" applyNumberFormat="0" applyProtection="0">
      <alignment vertical="center"/>
    </xf>
    <xf numFmtId="4" fontId="39" fillId="40" borderId="2" applyNumberFormat="0" applyProtection="0">
      <alignment horizontal="left" vertical="center" indent="1"/>
    </xf>
    <xf numFmtId="0" fontId="39" fillId="38" borderId="2" applyNumberFormat="0" applyProtection="0">
      <alignment horizontal="left" vertical="top" indent="1"/>
    </xf>
    <xf numFmtId="4" fontId="40" fillId="36" borderId="2" applyNumberFormat="0" applyProtection="0">
      <alignment horizontal="right" vertical="center"/>
    </xf>
    <xf numFmtId="4" fontId="32" fillId="0" borderId="1" applyNumberFormat="0" applyProtection="0">
      <alignment horizontal="right" vertical="center"/>
    </xf>
    <xf numFmtId="4" fontId="33" fillId="41" borderId="1" applyNumberFormat="0" applyProtection="0">
      <alignment horizontal="right" vertical="center"/>
    </xf>
    <xf numFmtId="4" fontId="32" fillId="6" borderId="1" applyNumberFormat="0" applyProtection="0">
      <alignment horizontal="left" vertical="center" indent="1"/>
    </xf>
    <xf numFmtId="0" fontId="39" fillId="35" borderId="2" applyNumberFormat="0" applyProtection="0">
      <alignment horizontal="left" vertical="top" indent="1"/>
    </xf>
    <xf numFmtId="4" fontId="41" fillId="42" borderId="3" applyNumberFormat="0" applyProtection="0">
      <alignment horizontal="left" vertical="center" indent="1"/>
    </xf>
    <xf numFmtId="0" fontId="32" fillId="43" borderId="6"/>
    <xf numFmtId="4" fontId="42" fillId="37" borderId="1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/>
    <xf numFmtId="0" fontId="36" fillId="0" borderId="0"/>
    <xf numFmtId="0" fontId="59" fillId="0" borderId="0"/>
    <xf numFmtId="0" fontId="36" fillId="0" borderId="0"/>
    <xf numFmtId="0" fontId="55" fillId="0" borderId="0"/>
    <xf numFmtId="0" fontId="58" fillId="0" borderId="0"/>
    <xf numFmtId="0" fontId="56" fillId="0" borderId="0"/>
    <xf numFmtId="0" fontId="57" fillId="0" borderId="0"/>
    <xf numFmtId="0" fontId="28" fillId="0" borderId="0"/>
    <xf numFmtId="0" fontId="36" fillId="0" borderId="0"/>
    <xf numFmtId="0" fontId="28" fillId="0" borderId="0"/>
    <xf numFmtId="0" fontId="14" fillId="0" borderId="0"/>
    <xf numFmtId="0" fontId="36" fillId="0" borderId="0"/>
    <xf numFmtId="0" fontId="14" fillId="0" borderId="0"/>
    <xf numFmtId="0" fontId="36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12" fillId="0" borderId="0"/>
    <xf numFmtId="0" fontId="2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44" borderId="0"/>
    <xf numFmtId="9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11" fillId="0" borderId="0"/>
    <xf numFmtId="0" fontId="10" fillId="0" borderId="0"/>
    <xf numFmtId="0" fontId="60" fillId="0" borderId="0"/>
    <xf numFmtId="0" fontId="61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2" fillId="0" borderId="0"/>
    <xf numFmtId="0" fontId="6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8">
    <xf numFmtId="0" fontId="0" fillId="0" borderId="0" xfId="0"/>
    <xf numFmtId="0" fontId="0" fillId="45" borderId="0" xfId="0" applyFill="1"/>
    <xf numFmtId="0" fontId="0" fillId="45" borderId="0" xfId="0" applyFont="1" applyFill="1"/>
    <xf numFmtId="0" fontId="0" fillId="0" borderId="0" xfId="0" applyFill="1"/>
    <xf numFmtId="0" fontId="0" fillId="0" borderId="0" xfId="0" applyFont="1" applyFill="1"/>
    <xf numFmtId="0" fontId="16" fillId="0" borderId="0" xfId="0" applyNumberFormat="1" applyFont="1" applyFill="1" applyBorder="1" applyAlignment="1">
      <alignment horizontal="center" vertical="top"/>
    </xf>
    <xf numFmtId="166" fontId="17" fillId="0" borderId="6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left" vertical="center" wrapText="1"/>
    </xf>
    <xf numFmtId="166" fontId="20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top"/>
    </xf>
    <xf numFmtId="166" fontId="22" fillId="0" borderId="6" xfId="0" applyNumberFormat="1" applyFont="1" applyFill="1" applyBorder="1" applyAlignment="1" applyProtection="1">
      <alignment horizontal="center"/>
      <protection locked="0"/>
    </xf>
    <xf numFmtId="0" fontId="21" fillId="0" borderId="6" xfId="0" applyNumberFormat="1" applyFont="1" applyFill="1" applyBorder="1" applyAlignment="1">
      <alignment horizontal="left" vertical="top" wrapText="1" shrinkToFit="1"/>
    </xf>
    <xf numFmtId="0" fontId="19" fillId="0" borderId="6" xfId="0" applyNumberFormat="1" applyFont="1" applyFill="1" applyBorder="1" applyAlignment="1">
      <alignment horizontal="center" vertical="top"/>
    </xf>
    <xf numFmtId="166" fontId="22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center" vertical="top"/>
    </xf>
    <xf numFmtId="0" fontId="15" fillId="0" borderId="0" xfId="0" applyFont="1" applyFill="1"/>
    <xf numFmtId="49" fontId="23" fillId="0" borderId="6" xfId="0" applyNumberFormat="1" applyFont="1" applyFill="1" applyBorder="1" applyAlignment="1">
      <alignment horizontal="center" vertical="top"/>
    </xf>
    <xf numFmtId="49" fontId="19" fillId="0" borderId="6" xfId="0" applyNumberFormat="1" applyFont="1" applyFill="1" applyBorder="1" applyAlignment="1">
      <alignment horizontal="center" vertical="top"/>
    </xf>
    <xf numFmtId="166" fontId="24" fillId="0" borderId="6" xfId="0" applyNumberFormat="1" applyFont="1" applyFill="1" applyBorder="1" applyAlignment="1" applyProtection="1">
      <alignment horizontal="center"/>
      <protection locked="0"/>
    </xf>
    <xf numFmtId="0" fontId="21" fillId="0" borderId="6" xfId="0" applyNumberFormat="1" applyFont="1" applyFill="1" applyBorder="1" applyAlignment="1">
      <alignment horizontal="left" vertical="center" wrapText="1"/>
    </xf>
    <xf numFmtId="0" fontId="21" fillId="0" borderId="6" xfId="0" applyNumberFormat="1" applyFont="1" applyFill="1" applyBorder="1" applyAlignment="1">
      <alignment horizontal="left" vertical="center" wrapText="1" shrinkToFit="1"/>
    </xf>
    <xf numFmtId="0" fontId="21" fillId="0" borderId="7" xfId="0" applyNumberFormat="1" applyFont="1" applyFill="1" applyBorder="1" applyAlignment="1">
      <alignment horizontal="left" vertical="center" wrapText="1"/>
    </xf>
    <xf numFmtId="49" fontId="21" fillId="0" borderId="7" xfId="0" applyNumberFormat="1" applyFont="1" applyFill="1" applyBorder="1" applyAlignment="1">
      <alignment horizontal="center" vertical="center"/>
    </xf>
    <xf numFmtId="166" fontId="24" fillId="0" borderId="6" xfId="0" applyNumberFormat="1" applyFont="1" applyFill="1" applyBorder="1" applyAlignment="1">
      <alignment horizontal="center"/>
    </xf>
    <xf numFmtId="166" fontId="20" fillId="0" borderId="6" xfId="0" applyNumberFormat="1" applyFont="1" applyFill="1" applyBorder="1" applyAlignment="1" applyProtection="1">
      <alignment horizontal="center"/>
      <protection locked="0"/>
    </xf>
    <xf numFmtId="0" fontId="21" fillId="0" borderId="6" xfId="0" applyNumberFormat="1" applyFont="1" applyFill="1" applyBorder="1" applyAlignment="1">
      <alignment horizontal="center" vertical="top"/>
    </xf>
    <xf numFmtId="0" fontId="25" fillId="0" borderId="6" xfId="0" applyFont="1" applyFill="1" applyBorder="1"/>
    <xf numFmtId="0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/>
    </xf>
    <xf numFmtId="0" fontId="23" fillId="0" borderId="6" xfId="0" applyNumberFormat="1" applyFont="1" applyFill="1" applyBorder="1" applyAlignment="1">
      <alignment horizontal="center" vertical="top"/>
    </xf>
    <xf numFmtId="0" fontId="49" fillId="0" borderId="6" xfId="0" applyFont="1" applyFill="1" applyBorder="1"/>
    <xf numFmtId="0" fontId="47" fillId="0" borderId="6" xfId="0" applyFont="1" applyFill="1" applyBorder="1"/>
    <xf numFmtId="0" fontId="18" fillId="0" borderId="7" xfId="0" applyNumberFormat="1" applyFont="1" applyFill="1" applyBorder="1" applyAlignment="1">
      <alignment horizontal="center" vertical="top"/>
    </xf>
    <xf numFmtId="166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/>
    <xf numFmtId="0" fontId="45" fillId="0" borderId="6" xfId="0" applyNumberFormat="1" applyFont="1" applyFill="1" applyBorder="1" applyAlignment="1">
      <alignment horizontal="center" vertical="top"/>
    </xf>
    <xf numFmtId="0" fontId="16" fillId="0" borderId="6" xfId="0" applyNumberFormat="1" applyFont="1" applyFill="1" applyBorder="1" applyAlignment="1">
      <alignment horizontal="center" vertical="top"/>
    </xf>
    <xf numFmtId="0" fontId="50" fillId="0" borderId="6" xfId="0" applyFont="1" applyFill="1" applyBorder="1"/>
    <xf numFmtId="0" fontId="16" fillId="0" borderId="6" xfId="0" applyNumberFormat="1" applyFont="1" applyFill="1" applyBorder="1" applyAlignment="1">
      <alignment horizontal="center" vertical="justify"/>
    </xf>
    <xf numFmtId="0" fontId="51" fillId="0" borderId="6" xfId="0" applyNumberFormat="1" applyFont="1" applyFill="1" applyBorder="1" applyAlignment="1">
      <alignment horizontal="center" vertical="top"/>
    </xf>
    <xf numFmtId="0" fontId="48" fillId="0" borderId="6" xfId="0" applyNumberFormat="1" applyFont="1" applyFill="1" applyBorder="1" applyAlignment="1">
      <alignment horizontal="center" vertical="top"/>
    </xf>
    <xf numFmtId="49" fontId="45" fillId="0" borderId="6" xfId="0" applyNumberFormat="1" applyFont="1" applyFill="1" applyBorder="1" applyAlignment="1">
      <alignment horizontal="center"/>
    </xf>
    <xf numFmtId="49" fontId="45" fillId="0" borderId="7" xfId="0" applyNumberFormat="1" applyFont="1" applyFill="1" applyBorder="1" applyAlignment="1">
      <alignment horizontal="center"/>
    </xf>
    <xf numFmtId="0" fontId="16" fillId="0" borderId="7" xfId="0" applyNumberFormat="1" applyFont="1" applyFill="1" applyBorder="1" applyAlignment="1">
      <alignment horizontal="center" vertical="top"/>
    </xf>
    <xf numFmtId="166" fontId="20" fillId="0" borderId="6" xfId="0" applyNumberFormat="1" applyFont="1" applyFill="1" applyBorder="1" applyAlignment="1" applyProtection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vertical="center"/>
    </xf>
    <xf numFmtId="0" fontId="52" fillId="0" borderId="6" xfId="0" applyNumberFormat="1" applyFont="1" applyFill="1" applyBorder="1" applyAlignment="1">
      <alignment horizontal="center" vertical="top"/>
    </xf>
    <xf numFmtId="0" fontId="19" fillId="0" borderId="7" xfId="0" applyNumberFormat="1" applyFont="1" applyFill="1" applyBorder="1" applyAlignment="1">
      <alignment horizontal="center" vertical="top"/>
    </xf>
    <xf numFmtId="0" fontId="18" fillId="0" borderId="6" xfId="0" applyNumberFormat="1" applyFont="1" applyFill="1" applyBorder="1" applyAlignment="1">
      <alignment horizontal="center" vertical="justify"/>
    </xf>
    <xf numFmtId="166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6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top" wrapText="1"/>
    </xf>
    <xf numFmtId="166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27" fillId="0" borderId="8" xfId="0" applyNumberFormat="1" applyFont="1" applyFill="1" applyBorder="1" applyAlignment="1">
      <alignment horizontal="center" wrapText="1"/>
    </xf>
    <xf numFmtId="0" fontId="47" fillId="0" borderId="6" xfId="0" applyFont="1" applyFill="1" applyBorder="1" applyAlignment="1">
      <alignment vertical="center"/>
    </xf>
    <xf numFmtId="0" fontId="48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6" xfId="0" applyFont="1" applyFill="1" applyBorder="1" applyAlignment="1">
      <alignment wrapText="1"/>
    </xf>
    <xf numFmtId="49" fontId="19" fillId="0" borderId="6" xfId="0" applyNumberFormat="1" applyFont="1" applyFill="1" applyBorder="1" applyAlignment="1">
      <alignment horizontal="center"/>
    </xf>
    <xf numFmtId="0" fontId="53" fillId="0" borderId="0" xfId="0" applyFont="1" applyBorder="1"/>
    <xf numFmtId="0" fontId="53" fillId="0" borderId="0" xfId="0" applyFont="1" applyBorder="1" applyAlignment="1">
      <alignment horizontal="center"/>
    </xf>
    <xf numFmtId="0" fontId="54" fillId="0" borderId="0" xfId="0" applyFont="1" applyBorder="1"/>
    <xf numFmtId="0" fontId="54" fillId="0" borderId="0" xfId="0" applyFont="1" applyBorder="1" applyAlignment="1">
      <alignment horizontal="center"/>
    </xf>
    <xf numFmtId="0" fontId="45" fillId="0" borderId="0" xfId="74" applyFont="1" applyFill="1" applyAlignment="1">
      <alignment horizontal="right"/>
    </xf>
    <xf numFmtId="0" fontId="19" fillId="0" borderId="6" xfId="0" applyNumberFormat="1" applyFont="1" applyFill="1" applyBorder="1" applyAlignment="1">
      <alignment horizontal="left" vertical="center" wrapText="1"/>
    </xf>
    <xf numFmtId="0" fontId="23" fillId="0" borderId="6" xfId="0" applyNumberFormat="1" applyFont="1" applyFill="1" applyBorder="1" applyAlignment="1">
      <alignment horizontal="left" vertical="center" wrapText="1" shrinkToFit="1"/>
    </xf>
    <xf numFmtId="0" fontId="23" fillId="0" borderId="6" xfId="0" applyNumberFormat="1" applyFont="1" applyFill="1" applyBorder="1" applyAlignment="1">
      <alignment horizontal="left" vertical="center" wrapText="1"/>
    </xf>
    <xf numFmtId="166" fontId="17" fillId="0" borderId="6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0" fontId="21" fillId="0" borderId="6" xfId="78" applyNumberFormat="1" applyFont="1" applyFill="1" applyBorder="1" applyAlignment="1">
      <alignment horizontal="left" vertical="top" wrapText="1" shrinkToFit="1"/>
    </xf>
    <xf numFmtId="0" fontId="19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center" wrapText="1"/>
    </xf>
    <xf numFmtId="0" fontId="21" fillId="0" borderId="6" xfId="78" applyNumberFormat="1" applyFont="1" applyFill="1" applyBorder="1" applyAlignment="1">
      <alignment horizontal="left" vertical="center" wrapText="1" shrinkToFit="1"/>
    </xf>
    <xf numFmtId="49" fontId="23" fillId="0" borderId="6" xfId="0" applyNumberFormat="1" applyFont="1" applyFill="1" applyBorder="1" applyAlignment="1">
      <alignment horizontal="left" vertical="center" wrapText="1"/>
    </xf>
    <xf numFmtId="166" fontId="19" fillId="0" borderId="6" xfId="0" applyNumberFormat="1" applyFont="1" applyFill="1" applyBorder="1" applyAlignment="1">
      <alignment horizontal="center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49" fontId="21" fillId="0" borderId="7" xfId="69" applyNumberFormat="1" applyFont="1" applyFill="1" applyBorder="1" applyAlignment="1">
      <alignment horizontal="center" vertical="center"/>
    </xf>
    <xf numFmtId="0" fontId="48" fillId="0" borderId="6" xfId="0" applyNumberFormat="1" applyFont="1" applyFill="1" applyBorder="1" applyAlignment="1">
      <alignment horizontal="center" vertical="justify"/>
    </xf>
    <xf numFmtId="49" fontId="0" fillId="0" borderId="0" xfId="0" applyNumberFormat="1" applyFont="1" applyFill="1" applyBorder="1" applyAlignment="1">
      <alignment horizontal="center" vertical="top"/>
    </xf>
    <xf numFmtId="166" fontId="15" fillId="0" borderId="0" xfId="0" applyNumberFormat="1" applyFont="1" applyFill="1"/>
    <xf numFmtId="166" fontId="0" fillId="0" borderId="0" xfId="0" applyNumberFormat="1" applyFont="1" applyFill="1"/>
    <xf numFmtId="0" fontId="0" fillId="0" borderId="6" xfId="0" applyFont="1" applyFill="1" applyBorder="1"/>
    <xf numFmtId="0" fontId="21" fillId="0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wrapText="1"/>
    </xf>
    <xf numFmtId="49" fontId="19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left" vertical="center" wrapText="1" shrinkToFit="1"/>
    </xf>
    <xf numFmtId="167" fontId="0" fillId="0" borderId="0" xfId="0" applyNumberFormat="1" applyFont="1" applyFill="1"/>
    <xf numFmtId="0" fontId="14" fillId="0" borderId="0" xfId="79"/>
    <xf numFmtId="0" fontId="65" fillId="0" borderId="0" xfId="79" applyNumberFormat="1" applyFont="1" applyFill="1" applyBorder="1" applyAlignment="1">
      <alignment horizontal="right" vertical="center"/>
    </xf>
    <xf numFmtId="49" fontId="23" fillId="0" borderId="7" xfId="79" applyNumberFormat="1" applyFont="1" applyFill="1" applyBorder="1" applyAlignment="1">
      <alignment horizontal="center" vertical="center" wrapText="1"/>
    </xf>
    <xf numFmtId="0" fontId="23" fillId="0" borderId="6" xfId="79" applyNumberFormat="1" applyFont="1" applyFill="1" applyBorder="1" applyAlignment="1">
      <alignment horizontal="center" vertical="center" wrapText="1"/>
    </xf>
    <xf numFmtId="49" fontId="65" fillId="0" borderId="6" xfId="79" applyNumberFormat="1" applyFont="1" applyFill="1" applyBorder="1" applyAlignment="1">
      <alignment horizontal="center" vertical="center"/>
    </xf>
    <xf numFmtId="49" fontId="66" fillId="0" borderId="6" xfId="79" applyNumberFormat="1" applyFont="1" applyFill="1" applyBorder="1" applyAlignment="1">
      <alignment horizontal="center" vertical="center" wrapText="1"/>
    </xf>
    <xf numFmtId="168" fontId="66" fillId="0" borderId="6" xfId="79" applyNumberFormat="1" applyFont="1" applyFill="1" applyBorder="1" applyAlignment="1">
      <alignment horizontal="left" vertical="center" wrapText="1"/>
    </xf>
    <xf numFmtId="166" fontId="66" fillId="0" borderId="6" xfId="79" applyNumberFormat="1" applyFont="1" applyFill="1" applyBorder="1" applyAlignment="1">
      <alignment horizontal="right" vertical="center" wrapText="1"/>
    </xf>
    <xf numFmtId="0" fontId="14" fillId="0" borderId="0" xfId="79" applyFill="1"/>
    <xf numFmtId="49" fontId="65" fillId="0" borderId="6" xfId="79" applyNumberFormat="1" applyFont="1" applyFill="1" applyBorder="1" applyAlignment="1">
      <alignment horizontal="center" vertical="center" wrapText="1"/>
    </xf>
    <xf numFmtId="168" fontId="67" fillId="0" borderId="6" xfId="79" applyNumberFormat="1" applyFont="1" applyFill="1" applyBorder="1" applyAlignment="1">
      <alignment horizontal="left" vertical="center" wrapText="1"/>
    </xf>
    <xf numFmtId="166" fontId="68" fillId="0" borderId="6" xfId="79" applyNumberFormat="1" applyFont="1" applyFill="1" applyBorder="1" applyAlignment="1">
      <alignment horizontal="right" vertical="center" wrapText="1"/>
    </xf>
    <xf numFmtId="0" fontId="21" fillId="0" borderId="0" xfId="74" applyFont="1" applyFill="1" applyAlignment="1">
      <alignment horizontal="right"/>
    </xf>
    <xf numFmtId="0" fontId="21" fillId="0" borderId="0" xfId="74" applyFont="1" applyFill="1" applyAlignment="1">
      <alignment horizontal="right"/>
    </xf>
    <xf numFmtId="0" fontId="0" fillId="0" borderId="0" xfId="0" applyFont="1" applyFill="1" applyBorder="1"/>
    <xf numFmtId="166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74" applyFont="1" applyFill="1" applyAlignment="1">
      <alignment horizontal="right"/>
    </xf>
    <xf numFmtId="0" fontId="21" fillId="0" borderId="0" xfId="74" applyFont="1" applyFill="1" applyAlignment="1">
      <alignment horizontal="right"/>
    </xf>
    <xf numFmtId="166" fontId="21" fillId="0" borderId="6" xfId="111" applyNumberFormat="1" applyFont="1" applyFill="1" applyBorder="1" applyAlignment="1" applyProtection="1">
      <alignment horizontal="right" vertical="center" wrapText="1"/>
    </xf>
    <xf numFmtId="0" fontId="21" fillId="0" borderId="0" xfId="74" applyFont="1" applyFill="1" applyAlignment="1">
      <alignment horizontal="right"/>
    </xf>
    <xf numFmtId="0" fontId="64" fillId="0" borderId="0" xfId="79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wrapText="1"/>
    </xf>
    <xf numFmtId="0" fontId="19" fillId="0" borderId="10" xfId="0" applyNumberFormat="1" applyFont="1" applyFill="1" applyBorder="1" applyAlignment="1">
      <alignment horizontal="center" vertical="top"/>
    </xf>
    <xf numFmtId="0" fontId="19" fillId="0" borderId="9" xfId="0" applyNumberFormat="1" applyFont="1" applyFill="1" applyBorder="1" applyAlignment="1">
      <alignment horizontal="center" vertical="top"/>
    </xf>
    <xf numFmtId="0" fontId="46" fillId="0" borderId="0" xfId="0" applyNumberFormat="1" applyFont="1" applyFill="1" applyAlignment="1">
      <alignment horizontal="center" wrapText="1"/>
    </xf>
    <xf numFmtId="0" fontId="19" fillId="0" borderId="11" xfId="0" applyFont="1" applyFill="1" applyBorder="1" applyAlignment="1">
      <alignment wrapText="1"/>
    </xf>
    <xf numFmtId="0" fontId="25" fillId="0" borderId="9" xfId="0" applyFont="1" applyBorder="1" applyAlignment="1"/>
    <xf numFmtId="0" fontId="27" fillId="0" borderId="0" xfId="0" applyFont="1" applyAlignment="1">
      <alignment horizontal="center" wrapText="1"/>
    </xf>
  </cellXfs>
  <cellStyles count="112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Emphasis 1" xfId="19"/>
    <cellStyle name="Emphasis 2" xfId="20"/>
    <cellStyle name="Emphasis 3" xfId="21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 2" xfId="47"/>
    <cellStyle name="SAPBEXHLevel2X" xfId="48"/>
    <cellStyle name="SAPBEXHLevel3" xfId="49"/>
    <cellStyle name="SAPBEXHLevel3X" xfId="50"/>
    <cellStyle name="SAPBEXinputData" xfId="51"/>
    <cellStyle name="SAPBEXItemHeader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 2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  <cellStyle name="Обычный" xfId="0" builtinId="0"/>
    <cellStyle name="Обычный 10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5 2" xfId="96"/>
    <cellStyle name="Обычный 15 2 2" xfId="102"/>
    <cellStyle name="Обычный 15 2 2 2" xfId="103"/>
    <cellStyle name="Обычный 15 2 2 3" xfId="104"/>
    <cellStyle name="Обычный 15 2 2 3 2" xfId="107"/>
    <cellStyle name="Обычный 15 2 2 3 2 2" xfId="108"/>
    <cellStyle name="Обычный 15 2 2 3 2 2 2" xfId="109"/>
    <cellStyle name="Обычный 15 2 2 3 2 2 2 2" xfId="110"/>
    <cellStyle name="Обычный 15 2 2 3 2 2 3" xfId="111"/>
    <cellStyle name="Обычный 16" xfId="72"/>
    <cellStyle name="Обычный 17" xfId="73"/>
    <cellStyle name="Обычный 18" xfId="97"/>
    <cellStyle name="Обычный 19" xfId="98"/>
    <cellStyle name="Обычный 2" xfId="74"/>
    <cellStyle name="Обычный 2 2" xfId="75"/>
    <cellStyle name="Обычный 2 2 2" xfId="76"/>
    <cellStyle name="Обычный 2 3" xfId="77"/>
    <cellStyle name="Обычный 20" xfId="78"/>
    <cellStyle name="Обычный 21" xfId="99"/>
    <cellStyle name="Обычный 22" xfId="100"/>
    <cellStyle name="Обычный 23" xfId="101"/>
    <cellStyle name="Обычный 24" xfId="105"/>
    <cellStyle name="Обычный 25" xfId="106"/>
    <cellStyle name="Обычный 3" xfId="79"/>
    <cellStyle name="Обычный 4" xfId="80"/>
    <cellStyle name="Обычный 5" xfId="81"/>
    <cellStyle name="Обычный 5 2" xfId="82"/>
    <cellStyle name="Обычный 5 3" xfId="83"/>
    <cellStyle name="Обычный 5 4" xfId="84"/>
    <cellStyle name="Обычный 5 4 2" xfId="85"/>
    <cellStyle name="Обычный 6" xfId="86"/>
    <cellStyle name="Обычный 7" xfId="87"/>
    <cellStyle name="Обычный 7 2" xfId="88"/>
    <cellStyle name="Обычный 7 2 2" xfId="89"/>
    <cellStyle name="Обычный 8" xfId="90"/>
    <cellStyle name="Обычный 9" xfId="91"/>
    <cellStyle name="Процентный 6" xfId="92"/>
    <cellStyle name="Тысячи [0]_Лист1" xfId="93"/>
    <cellStyle name="Тысячи_Лист1" xfId="94"/>
    <cellStyle name="Финансовый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novann\&#1086;&#1073;&#1097;&#1072;&#1103;\Users\KartEV\AppData\Local\Temp\BW\Analyzer\Workbooks\&#1060;&#1091;&#1085;&#1082;&#1094;&#1080;&#1086;&#1085;&#1072;&#1083;&#1100;&#1085;&#1072;&#1103;%20&#1089;&#1090;&#1088;&#1091;&#1082;&#1090;&#1091;&#1088;&#1072;%20&#1088;&#1072;&#1089;&#1093;&#1086;&#1076;&#1086;&#1074;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rova\&#1086;&#1073;&#1097;&#1072;&#1103;\Users\KartEV\AppData\Local\Temp\BW\Analyzer\Workbooks\&#1060;&#1091;&#1085;&#1082;&#1094;&#1080;&#1086;&#1085;&#1072;&#1083;&#1100;&#1085;&#1072;&#1103;%20&#1089;&#1090;&#1088;&#1091;&#1082;&#1090;&#1091;&#1088;&#1072;%20&#1088;&#1072;&#1089;&#1093;&#1086;&#1076;&#1086;&#1074;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novann\&#1086;&#1073;&#1097;&#1072;&#1103;\Users\KartEV\AppData\Local\Temp\BW\Analyzer\Workbooks\&#1060;&#1091;&#1085;&#1082;&#1094;&#1080;&#1086;&#1085;&#1072;&#1083;&#1100;&#1085;&#1072;&#1103;%20&#1089;&#1090;&#1088;&#1091;&#1082;&#1090;&#1091;&#1088;&#1072;%20&#1088;&#1072;&#1089;&#1093;&#1086;&#1076;&#1086;&#1074;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rova\&#1086;&#1073;&#1097;&#1072;&#1103;\Users\KartEV\AppData\Local\Temp\BW\Analyzer\Workbooks\&#1060;&#1091;&#1085;&#1082;&#1094;&#1080;&#1086;&#1085;&#1072;&#1083;&#1100;&#1085;&#1072;&#1103;%20&#1089;&#1090;&#1088;&#1091;&#1082;&#1090;&#1091;&#1088;&#1072;%20&#1088;&#1072;&#1089;&#1093;&#1086;&#1076;&#1086;&#1074;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novann\&#1086;&#1073;&#1097;&#1072;&#1103;\Users\KartEV\AppData\Local\Temp\BW\Analyzer\Workbooks\&#1055;&#1088;&#1080;&#1083;&#1086;&#1078;&#1077;&#1085;&#1080;&#1077;%20&#1085;&#1072;%20&#1056;&#1054;%20&#1074;%20&#1088;&#1072;&#1079;&#1088;&#1077;&#1079;&#1077;%20&#1084;&#1091;&#1085;&#1080;&#1094;&#1080;&#1087;&#1072;&#1083;&#1100;&#1085;&#1099;&#1093;%20&#1088;-&#1085;&#1086;&#1074;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rova\&#1086;&#1073;&#1097;&#1072;&#1103;\Users\KartEV\AppData\Local\Temp\BW\Analyzer\Workbooks\&#1055;&#1088;&#1080;&#1083;&#1086;&#1078;&#1077;&#1085;&#1080;&#1077;%20&#1085;&#1072;%20&#1056;&#1054;%20&#1074;%20&#1088;&#1072;&#1079;&#1088;&#1077;&#1079;&#1077;%20&#1084;&#1091;&#1085;&#1080;&#1094;&#1080;&#1087;&#1072;&#1083;&#1100;&#1085;&#1099;&#1093;%20&#1088;-&#1085;&#1086;&#1074;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novann\&#1086;&#1073;&#1097;&#1072;&#1103;\Users\KartEV\AppData\Local\Temp\BW\Analyzer\Workbooks\&#1055;&#1088;&#1080;&#1083;&#1086;&#1078;&#1077;&#1085;&#1080;&#1077;%20&#1085;&#1072;%20&#1056;&#1054;%20&#1074;%20&#1088;&#1072;&#1079;&#1088;&#1077;&#1079;&#1077;%20&#1084;&#1091;&#1085;&#1080;&#1094;&#1080;&#1087;&#1072;&#1083;&#1100;&#1085;&#1099;&#1093;%20&#1088;-&#1085;&#1086;&#1074;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rova\&#1086;&#1073;&#1097;&#1072;&#1103;\Users\KartEV\AppData\Local\Temp\BW\Analyzer\Workbooks\&#1055;&#1088;&#1080;&#1083;&#1086;&#1078;&#1077;&#1085;&#1080;&#1077;%20&#1085;&#1072;%20&#1056;&#1054;%20&#1074;%20&#1088;&#1072;&#1079;&#1088;&#1077;&#1079;&#1077;%20&#1084;&#1091;&#1085;&#1080;&#1094;&#1080;&#1087;&#1072;&#1083;&#1100;&#1085;&#1099;&#1093;%20&#1088;-&#1085;&#1086;&#1074;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Graph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Graph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Graph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Graph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Attachname"/>
      <sheetName val="Graph"/>
      <sheetName val="Приложение на РО в разрезе мун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Attachname"/>
      <sheetName val="Graph"/>
      <sheetName val="Приложение на РО в разрезе муни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Attachname"/>
      <sheetName val="Graph"/>
      <sheetName val="Приложение на РО в разрезе муни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Приложение"/>
      <sheetName val="Table"/>
      <sheetName val="Attachname"/>
      <sheetName val="Graph"/>
      <sheetName val="Приложение на РО в разрезе муни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Layout" topLeftCell="A34" zoomScaleNormal="90" workbookViewId="0">
      <selection activeCell="A12" sqref="A12:E12"/>
    </sheetView>
  </sheetViews>
  <sheetFormatPr defaultRowHeight="13.2" x14ac:dyDescent="0.25"/>
  <cols>
    <col min="1" max="1" width="26.109375" style="99" customWidth="1"/>
    <col min="2" max="2" width="99.6640625" style="99" customWidth="1"/>
    <col min="3" max="3" width="13.44140625" style="99" customWidth="1"/>
    <col min="4" max="5" width="14.33203125" style="99" customWidth="1"/>
    <col min="6" max="253" width="9.33203125" style="99"/>
    <col min="254" max="254" width="26.109375" style="99" customWidth="1"/>
    <col min="255" max="255" width="99.6640625" style="99" customWidth="1"/>
    <col min="256" max="256" width="12.44140625" style="99" customWidth="1"/>
    <col min="257" max="258" width="14.33203125" style="99" customWidth="1"/>
    <col min="259" max="509" width="9.33203125" style="99"/>
    <col min="510" max="510" width="26.109375" style="99" customWidth="1"/>
    <col min="511" max="511" width="99.6640625" style="99" customWidth="1"/>
    <col min="512" max="512" width="12.44140625" style="99" customWidth="1"/>
    <col min="513" max="514" width="14.33203125" style="99" customWidth="1"/>
    <col min="515" max="765" width="9.33203125" style="99"/>
    <col min="766" max="766" width="26.109375" style="99" customWidth="1"/>
    <col min="767" max="767" width="99.6640625" style="99" customWidth="1"/>
    <col min="768" max="768" width="12.44140625" style="99" customWidth="1"/>
    <col min="769" max="770" width="14.33203125" style="99" customWidth="1"/>
    <col min="771" max="1021" width="9.33203125" style="99"/>
    <col min="1022" max="1022" width="26.109375" style="99" customWidth="1"/>
    <col min="1023" max="1023" width="99.6640625" style="99" customWidth="1"/>
    <col min="1024" max="1024" width="12.44140625" style="99" customWidth="1"/>
    <col min="1025" max="1026" width="14.33203125" style="99" customWidth="1"/>
    <col min="1027" max="1277" width="9.33203125" style="99"/>
    <col min="1278" max="1278" width="26.109375" style="99" customWidth="1"/>
    <col min="1279" max="1279" width="99.6640625" style="99" customWidth="1"/>
    <col min="1280" max="1280" width="12.44140625" style="99" customWidth="1"/>
    <col min="1281" max="1282" width="14.33203125" style="99" customWidth="1"/>
    <col min="1283" max="1533" width="9.33203125" style="99"/>
    <col min="1534" max="1534" width="26.109375" style="99" customWidth="1"/>
    <col min="1535" max="1535" width="99.6640625" style="99" customWidth="1"/>
    <col min="1536" max="1536" width="12.44140625" style="99" customWidth="1"/>
    <col min="1537" max="1538" width="14.33203125" style="99" customWidth="1"/>
    <col min="1539" max="1789" width="9.33203125" style="99"/>
    <col min="1790" max="1790" width="26.109375" style="99" customWidth="1"/>
    <col min="1791" max="1791" width="99.6640625" style="99" customWidth="1"/>
    <col min="1792" max="1792" width="12.44140625" style="99" customWidth="1"/>
    <col min="1793" max="1794" width="14.33203125" style="99" customWidth="1"/>
    <col min="1795" max="2045" width="9.33203125" style="99"/>
    <col min="2046" max="2046" width="26.109375" style="99" customWidth="1"/>
    <col min="2047" max="2047" width="99.6640625" style="99" customWidth="1"/>
    <col min="2048" max="2048" width="12.44140625" style="99" customWidth="1"/>
    <col min="2049" max="2050" width="14.33203125" style="99" customWidth="1"/>
    <col min="2051" max="2301" width="9.33203125" style="99"/>
    <col min="2302" max="2302" width="26.109375" style="99" customWidth="1"/>
    <col min="2303" max="2303" width="99.6640625" style="99" customWidth="1"/>
    <col min="2304" max="2304" width="12.44140625" style="99" customWidth="1"/>
    <col min="2305" max="2306" width="14.33203125" style="99" customWidth="1"/>
    <col min="2307" max="2557" width="9.33203125" style="99"/>
    <col min="2558" max="2558" width="26.109375" style="99" customWidth="1"/>
    <col min="2559" max="2559" width="99.6640625" style="99" customWidth="1"/>
    <col min="2560" max="2560" width="12.44140625" style="99" customWidth="1"/>
    <col min="2561" max="2562" width="14.33203125" style="99" customWidth="1"/>
    <col min="2563" max="2813" width="9.33203125" style="99"/>
    <col min="2814" max="2814" width="26.109375" style="99" customWidth="1"/>
    <col min="2815" max="2815" width="99.6640625" style="99" customWidth="1"/>
    <col min="2816" max="2816" width="12.44140625" style="99" customWidth="1"/>
    <col min="2817" max="2818" width="14.33203125" style="99" customWidth="1"/>
    <col min="2819" max="3069" width="9.33203125" style="99"/>
    <col min="3070" max="3070" width="26.109375" style="99" customWidth="1"/>
    <col min="3071" max="3071" width="99.6640625" style="99" customWidth="1"/>
    <col min="3072" max="3072" width="12.44140625" style="99" customWidth="1"/>
    <col min="3073" max="3074" width="14.33203125" style="99" customWidth="1"/>
    <col min="3075" max="3325" width="9.33203125" style="99"/>
    <col min="3326" max="3326" width="26.109375" style="99" customWidth="1"/>
    <col min="3327" max="3327" width="99.6640625" style="99" customWidth="1"/>
    <col min="3328" max="3328" width="12.44140625" style="99" customWidth="1"/>
    <col min="3329" max="3330" width="14.33203125" style="99" customWidth="1"/>
    <col min="3331" max="3581" width="9.33203125" style="99"/>
    <col min="3582" max="3582" width="26.109375" style="99" customWidth="1"/>
    <col min="3583" max="3583" width="99.6640625" style="99" customWidth="1"/>
    <col min="3584" max="3584" width="12.44140625" style="99" customWidth="1"/>
    <col min="3585" max="3586" width="14.33203125" style="99" customWidth="1"/>
    <col min="3587" max="3837" width="9.33203125" style="99"/>
    <col min="3838" max="3838" width="26.109375" style="99" customWidth="1"/>
    <col min="3839" max="3839" width="99.6640625" style="99" customWidth="1"/>
    <col min="3840" max="3840" width="12.44140625" style="99" customWidth="1"/>
    <col min="3841" max="3842" width="14.33203125" style="99" customWidth="1"/>
    <col min="3843" max="4093" width="9.33203125" style="99"/>
    <col min="4094" max="4094" width="26.109375" style="99" customWidth="1"/>
    <col min="4095" max="4095" width="99.6640625" style="99" customWidth="1"/>
    <col min="4096" max="4096" width="12.44140625" style="99" customWidth="1"/>
    <col min="4097" max="4098" width="14.33203125" style="99" customWidth="1"/>
    <col min="4099" max="4349" width="9.33203125" style="99"/>
    <col min="4350" max="4350" width="26.109375" style="99" customWidth="1"/>
    <col min="4351" max="4351" width="99.6640625" style="99" customWidth="1"/>
    <col min="4352" max="4352" width="12.44140625" style="99" customWidth="1"/>
    <col min="4353" max="4354" width="14.33203125" style="99" customWidth="1"/>
    <col min="4355" max="4605" width="9.33203125" style="99"/>
    <col min="4606" max="4606" width="26.109375" style="99" customWidth="1"/>
    <col min="4607" max="4607" width="99.6640625" style="99" customWidth="1"/>
    <col min="4608" max="4608" width="12.44140625" style="99" customWidth="1"/>
    <col min="4609" max="4610" width="14.33203125" style="99" customWidth="1"/>
    <col min="4611" max="4861" width="9.33203125" style="99"/>
    <col min="4862" max="4862" width="26.109375" style="99" customWidth="1"/>
    <col min="4863" max="4863" width="99.6640625" style="99" customWidth="1"/>
    <col min="4864" max="4864" width="12.44140625" style="99" customWidth="1"/>
    <col min="4865" max="4866" width="14.33203125" style="99" customWidth="1"/>
    <col min="4867" max="5117" width="9.33203125" style="99"/>
    <col min="5118" max="5118" width="26.109375" style="99" customWidth="1"/>
    <col min="5119" max="5119" width="99.6640625" style="99" customWidth="1"/>
    <col min="5120" max="5120" width="12.44140625" style="99" customWidth="1"/>
    <col min="5121" max="5122" width="14.33203125" style="99" customWidth="1"/>
    <col min="5123" max="5373" width="9.33203125" style="99"/>
    <col min="5374" max="5374" width="26.109375" style="99" customWidth="1"/>
    <col min="5375" max="5375" width="99.6640625" style="99" customWidth="1"/>
    <col min="5376" max="5376" width="12.44140625" style="99" customWidth="1"/>
    <col min="5377" max="5378" width="14.33203125" style="99" customWidth="1"/>
    <col min="5379" max="5629" width="9.33203125" style="99"/>
    <col min="5630" max="5630" width="26.109375" style="99" customWidth="1"/>
    <col min="5631" max="5631" width="99.6640625" style="99" customWidth="1"/>
    <col min="5632" max="5632" width="12.44140625" style="99" customWidth="1"/>
    <col min="5633" max="5634" width="14.33203125" style="99" customWidth="1"/>
    <col min="5635" max="5885" width="9.33203125" style="99"/>
    <col min="5886" max="5886" width="26.109375" style="99" customWidth="1"/>
    <col min="5887" max="5887" width="99.6640625" style="99" customWidth="1"/>
    <col min="5888" max="5888" width="12.44140625" style="99" customWidth="1"/>
    <col min="5889" max="5890" width="14.33203125" style="99" customWidth="1"/>
    <col min="5891" max="6141" width="9.33203125" style="99"/>
    <col min="6142" max="6142" width="26.109375" style="99" customWidth="1"/>
    <col min="6143" max="6143" width="99.6640625" style="99" customWidth="1"/>
    <col min="6144" max="6144" width="12.44140625" style="99" customWidth="1"/>
    <col min="6145" max="6146" width="14.33203125" style="99" customWidth="1"/>
    <col min="6147" max="6397" width="9.33203125" style="99"/>
    <col min="6398" max="6398" width="26.109375" style="99" customWidth="1"/>
    <col min="6399" max="6399" width="99.6640625" style="99" customWidth="1"/>
    <col min="6400" max="6400" width="12.44140625" style="99" customWidth="1"/>
    <col min="6401" max="6402" width="14.33203125" style="99" customWidth="1"/>
    <col min="6403" max="6653" width="9.33203125" style="99"/>
    <col min="6654" max="6654" width="26.109375" style="99" customWidth="1"/>
    <col min="6655" max="6655" width="99.6640625" style="99" customWidth="1"/>
    <col min="6656" max="6656" width="12.44140625" style="99" customWidth="1"/>
    <col min="6657" max="6658" width="14.33203125" style="99" customWidth="1"/>
    <col min="6659" max="6909" width="9.33203125" style="99"/>
    <col min="6910" max="6910" width="26.109375" style="99" customWidth="1"/>
    <col min="6911" max="6911" width="99.6640625" style="99" customWidth="1"/>
    <col min="6912" max="6912" width="12.44140625" style="99" customWidth="1"/>
    <col min="6913" max="6914" width="14.33203125" style="99" customWidth="1"/>
    <col min="6915" max="7165" width="9.33203125" style="99"/>
    <col min="7166" max="7166" width="26.109375" style="99" customWidth="1"/>
    <col min="7167" max="7167" width="99.6640625" style="99" customWidth="1"/>
    <col min="7168" max="7168" width="12.44140625" style="99" customWidth="1"/>
    <col min="7169" max="7170" width="14.33203125" style="99" customWidth="1"/>
    <col min="7171" max="7421" width="9.33203125" style="99"/>
    <col min="7422" max="7422" width="26.109375" style="99" customWidth="1"/>
    <col min="7423" max="7423" width="99.6640625" style="99" customWidth="1"/>
    <col min="7424" max="7424" width="12.44140625" style="99" customWidth="1"/>
    <col min="7425" max="7426" width="14.33203125" style="99" customWidth="1"/>
    <col min="7427" max="7677" width="9.33203125" style="99"/>
    <col min="7678" max="7678" width="26.109375" style="99" customWidth="1"/>
    <col min="7679" max="7679" width="99.6640625" style="99" customWidth="1"/>
    <col min="7680" max="7680" width="12.44140625" style="99" customWidth="1"/>
    <col min="7681" max="7682" width="14.33203125" style="99" customWidth="1"/>
    <col min="7683" max="7933" width="9.33203125" style="99"/>
    <col min="7934" max="7934" width="26.109375" style="99" customWidth="1"/>
    <col min="7935" max="7935" width="99.6640625" style="99" customWidth="1"/>
    <col min="7936" max="7936" width="12.44140625" style="99" customWidth="1"/>
    <col min="7937" max="7938" width="14.33203125" style="99" customWidth="1"/>
    <col min="7939" max="8189" width="9.33203125" style="99"/>
    <col min="8190" max="8190" width="26.109375" style="99" customWidth="1"/>
    <col min="8191" max="8191" width="99.6640625" style="99" customWidth="1"/>
    <col min="8192" max="8192" width="12.44140625" style="99" customWidth="1"/>
    <col min="8193" max="8194" width="14.33203125" style="99" customWidth="1"/>
    <col min="8195" max="8445" width="9.33203125" style="99"/>
    <col min="8446" max="8446" width="26.109375" style="99" customWidth="1"/>
    <col min="8447" max="8447" width="99.6640625" style="99" customWidth="1"/>
    <col min="8448" max="8448" width="12.44140625" style="99" customWidth="1"/>
    <col min="8449" max="8450" width="14.33203125" style="99" customWidth="1"/>
    <col min="8451" max="8701" width="9.33203125" style="99"/>
    <col min="8702" max="8702" width="26.109375" style="99" customWidth="1"/>
    <col min="8703" max="8703" width="99.6640625" style="99" customWidth="1"/>
    <col min="8704" max="8704" width="12.44140625" style="99" customWidth="1"/>
    <col min="8705" max="8706" width="14.33203125" style="99" customWidth="1"/>
    <col min="8707" max="8957" width="9.33203125" style="99"/>
    <col min="8958" max="8958" width="26.109375" style="99" customWidth="1"/>
    <col min="8959" max="8959" width="99.6640625" style="99" customWidth="1"/>
    <col min="8960" max="8960" width="12.44140625" style="99" customWidth="1"/>
    <col min="8961" max="8962" width="14.33203125" style="99" customWidth="1"/>
    <col min="8963" max="9213" width="9.33203125" style="99"/>
    <col min="9214" max="9214" width="26.109375" style="99" customWidth="1"/>
    <col min="9215" max="9215" width="99.6640625" style="99" customWidth="1"/>
    <col min="9216" max="9216" width="12.44140625" style="99" customWidth="1"/>
    <col min="9217" max="9218" width="14.33203125" style="99" customWidth="1"/>
    <col min="9219" max="9469" width="9.33203125" style="99"/>
    <col min="9470" max="9470" width="26.109375" style="99" customWidth="1"/>
    <col min="9471" max="9471" width="99.6640625" style="99" customWidth="1"/>
    <col min="9472" max="9472" width="12.44140625" style="99" customWidth="1"/>
    <col min="9473" max="9474" width="14.33203125" style="99" customWidth="1"/>
    <col min="9475" max="9725" width="9.33203125" style="99"/>
    <col min="9726" max="9726" width="26.109375" style="99" customWidth="1"/>
    <col min="9727" max="9727" width="99.6640625" style="99" customWidth="1"/>
    <col min="9728" max="9728" width="12.44140625" style="99" customWidth="1"/>
    <col min="9729" max="9730" width="14.33203125" style="99" customWidth="1"/>
    <col min="9731" max="9981" width="9.33203125" style="99"/>
    <col min="9982" max="9982" width="26.109375" style="99" customWidth="1"/>
    <col min="9983" max="9983" width="99.6640625" style="99" customWidth="1"/>
    <col min="9984" max="9984" width="12.44140625" style="99" customWidth="1"/>
    <col min="9985" max="9986" width="14.33203125" style="99" customWidth="1"/>
    <col min="9987" max="10237" width="9.33203125" style="99"/>
    <col min="10238" max="10238" width="26.109375" style="99" customWidth="1"/>
    <col min="10239" max="10239" width="99.6640625" style="99" customWidth="1"/>
    <col min="10240" max="10240" width="12.44140625" style="99" customWidth="1"/>
    <col min="10241" max="10242" width="14.33203125" style="99" customWidth="1"/>
    <col min="10243" max="10493" width="9.33203125" style="99"/>
    <col min="10494" max="10494" width="26.109375" style="99" customWidth="1"/>
    <col min="10495" max="10495" width="99.6640625" style="99" customWidth="1"/>
    <col min="10496" max="10496" width="12.44140625" style="99" customWidth="1"/>
    <col min="10497" max="10498" width="14.33203125" style="99" customWidth="1"/>
    <col min="10499" max="10749" width="9.33203125" style="99"/>
    <col min="10750" max="10750" width="26.109375" style="99" customWidth="1"/>
    <col min="10751" max="10751" width="99.6640625" style="99" customWidth="1"/>
    <col min="10752" max="10752" width="12.44140625" style="99" customWidth="1"/>
    <col min="10753" max="10754" width="14.33203125" style="99" customWidth="1"/>
    <col min="10755" max="11005" width="9.33203125" style="99"/>
    <col min="11006" max="11006" width="26.109375" style="99" customWidth="1"/>
    <col min="11007" max="11007" width="99.6640625" style="99" customWidth="1"/>
    <col min="11008" max="11008" width="12.44140625" style="99" customWidth="1"/>
    <col min="11009" max="11010" width="14.33203125" style="99" customWidth="1"/>
    <col min="11011" max="11261" width="9.33203125" style="99"/>
    <col min="11262" max="11262" width="26.109375" style="99" customWidth="1"/>
    <col min="11263" max="11263" width="99.6640625" style="99" customWidth="1"/>
    <col min="11264" max="11264" width="12.44140625" style="99" customWidth="1"/>
    <col min="11265" max="11266" width="14.33203125" style="99" customWidth="1"/>
    <col min="11267" max="11517" width="9.33203125" style="99"/>
    <col min="11518" max="11518" width="26.109375" style="99" customWidth="1"/>
    <col min="11519" max="11519" width="99.6640625" style="99" customWidth="1"/>
    <col min="11520" max="11520" width="12.44140625" style="99" customWidth="1"/>
    <col min="11521" max="11522" width="14.33203125" style="99" customWidth="1"/>
    <col min="11523" max="11773" width="9.33203125" style="99"/>
    <col min="11774" max="11774" width="26.109375" style="99" customWidth="1"/>
    <col min="11775" max="11775" width="99.6640625" style="99" customWidth="1"/>
    <col min="11776" max="11776" width="12.44140625" style="99" customWidth="1"/>
    <col min="11777" max="11778" width="14.33203125" style="99" customWidth="1"/>
    <col min="11779" max="12029" width="9.33203125" style="99"/>
    <col min="12030" max="12030" width="26.109375" style="99" customWidth="1"/>
    <col min="12031" max="12031" width="99.6640625" style="99" customWidth="1"/>
    <col min="12032" max="12032" width="12.44140625" style="99" customWidth="1"/>
    <col min="12033" max="12034" width="14.33203125" style="99" customWidth="1"/>
    <col min="12035" max="12285" width="9.33203125" style="99"/>
    <col min="12286" max="12286" width="26.109375" style="99" customWidth="1"/>
    <col min="12287" max="12287" width="99.6640625" style="99" customWidth="1"/>
    <col min="12288" max="12288" width="12.44140625" style="99" customWidth="1"/>
    <col min="12289" max="12290" width="14.33203125" style="99" customWidth="1"/>
    <col min="12291" max="12541" width="9.33203125" style="99"/>
    <col min="12542" max="12542" width="26.109375" style="99" customWidth="1"/>
    <col min="12543" max="12543" width="99.6640625" style="99" customWidth="1"/>
    <col min="12544" max="12544" width="12.44140625" style="99" customWidth="1"/>
    <col min="12545" max="12546" width="14.33203125" style="99" customWidth="1"/>
    <col min="12547" max="12797" width="9.33203125" style="99"/>
    <col min="12798" max="12798" width="26.109375" style="99" customWidth="1"/>
    <col min="12799" max="12799" width="99.6640625" style="99" customWidth="1"/>
    <col min="12800" max="12800" width="12.44140625" style="99" customWidth="1"/>
    <col min="12801" max="12802" width="14.33203125" style="99" customWidth="1"/>
    <col min="12803" max="13053" width="9.33203125" style="99"/>
    <col min="13054" max="13054" width="26.109375" style="99" customWidth="1"/>
    <col min="13055" max="13055" width="99.6640625" style="99" customWidth="1"/>
    <col min="13056" max="13056" width="12.44140625" style="99" customWidth="1"/>
    <col min="13057" max="13058" width="14.33203125" style="99" customWidth="1"/>
    <col min="13059" max="13309" width="9.33203125" style="99"/>
    <col min="13310" max="13310" width="26.109375" style="99" customWidth="1"/>
    <col min="13311" max="13311" width="99.6640625" style="99" customWidth="1"/>
    <col min="13312" max="13312" width="12.44140625" style="99" customWidth="1"/>
    <col min="13313" max="13314" width="14.33203125" style="99" customWidth="1"/>
    <col min="13315" max="13565" width="9.33203125" style="99"/>
    <col min="13566" max="13566" width="26.109375" style="99" customWidth="1"/>
    <col min="13567" max="13567" width="99.6640625" style="99" customWidth="1"/>
    <col min="13568" max="13568" width="12.44140625" style="99" customWidth="1"/>
    <col min="13569" max="13570" width="14.33203125" style="99" customWidth="1"/>
    <col min="13571" max="13821" width="9.33203125" style="99"/>
    <col min="13822" max="13822" width="26.109375" style="99" customWidth="1"/>
    <col min="13823" max="13823" width="99.6640625" style="99" customWidth="1"/>
    <col min="13824" max="13824" width="12.44140625" style="99" customWidth="1"/>
    <col min="13825" max="13826" width="14.33203125" style="99" customWidth="1"/>
    <col min="13827" max="14077" width="9.33203125" style="99"/>
    <col min="14078" max="14078" width="26.109375" style="99" customWidth="1"/>
    <col min="14079" max="14079" width="99.6640625" style="99" customWidth="1"/>
    <col min="14080" max="14080" width="12.44140625" style="99" customWidth="1"/>
    <col min="14081" max="14082" width="14.33203125" style="99" customWidth="1"/>
    <col min="14083" max="14333" width="9.33203125" style="99"/>
    <col min="14334" max="14334" width="26.109375" style="99" customWidth="1"/>
    <col min="14335" max="14335" width="99.6640625" style="99" customWidth="1"/>
    <col min="14336" max="14336" width="12.44140625" style="99" customWidth="1"/>
    <col min="14337" max="14338" width="14.33203125" style="99" customWidth="1"/>
    <col min="14339" max="14589" width="9.33203125" style="99"/>
    <col min="14590" max="14590" width="26.109375" style="99" customWidth="1"/>
    <col min="14591" max="14591" width="99.6640625" style="99" customWidth="1"/>
    <col min="14592" max="14592" width="12.44140625" style="99" customWidth="1"/>
    <col min="14593" max="14594" width="14.33203125" style="99" customWidth="1"/>
    <col min="14595" max="14845" width="9.33203125" style="99"/>
    <col min="14846" max="14846" width="26.109375" style="99" customWidth="1"/>
    <col min="14847" max="14847" width="99.6640625" style="99" customWidth="1"/>
    <col min="14848" max="14848" width="12.44140625" style="99" customWidth="1"/>
    <col min="14849" max="14850" width="14.33203125" style="99" customWidth="1"/>
    <col min="14851" max="15101" width="9.33203125" style="99"/>
    <col min="15102" max="15102" width="26.109375" style="99" customWidth="1"/>
    <col min="15103" max="15103" width="99.6640625" style="99" customWidth="1"/>
    <col min="15104" max="15104" width="12.44140625" style="99" customWidth="1"/>
    <col min="15105" max="15106" width="14.33203125" style="99" customWidth="1"/>
    <col min="15107" max="15357" width="9.33203125" style="99"/>
    <col min="15358" max="15358" width="26.109375" style="99" customWidth="1"/>
    <col min="15359" max="15359" width="99.6640625" style="99" customWidth="1"/>
    <col min="15360" max="15360" width="12.44140625" style="99" customWidth="1"/>
    <col min="15361" max="15362" width="14.33203125" style="99" customWidth="1"/>
    <col min="15363" max="15613" width="9.33203125" style="99"/>
    <col min="15614" max="15614" width="26.109375" style="99" customWidth="1"/>
    <col min="15615" max="15615" width="99.6640625" style="99" customWidth="1"/>
    <col min="15616" max="15616" width="12.44140625" style="99" customWidth="1"/>
    <col min="15617" max="15618" width="14.33203125" style="99" customWidth="1"/>
    <col min="15619" max="15869" width="9.33203125" style="99"/>
    <col min="15870" max="15870" width="26.109375" style="99" customWidth="1"/>
    <col min="15871" max="15871" width="99.6640625" style="99" customWidth="1"/>
    <col min="15872" max="15872" width="12.44140625" style="99" customWidth="1"/>
    <col min="15873" max="15874" width="14.33203125" style="99" customWidth="1"/>
    <col min="15875" max="16125" width="9.33203125" style="99"/>
    <col min="16126" max="16126" width="26.109375" style="99" customWidth="1"/>
    <col min="16127" max="16127" width="99.6640625" style="99" customWidth="1"/>
    <col min="16128" max="16128" width="12.44140625" style="99" customWidth="1"/>
    <col min="16129" max="16130" width="14.33203125" style="99" customWidth="1"/>
    <col min="16131" max="16381" width="9.33203125" style="99"/>
    <col min="16382" max="16384" width="9.33203125" style="99" customWidth="1"/>
  </cols>
  <sheetData>
    <row r="1" spans="1:5" ht="13.8" x14ac:dyDescent="0.25">
      <c r="E1" s="117" t="s">
        <v>539</v>
      </c>
    </row>
    <row r="2" spans="1:5" ht="13.8" x14ac:dyDescent="0.25">
      <c r="E2" s="117" t="s">
        <v>483</v>
      </c>
    </row>
    <row r="3" spans="1:5" ht="13.8" x14ac:dyDescent="0.25">
      <c r="E3" s="117" t="s">
        <v>540</v>
      </c>
    </row>
    <row r="4" spans="1:5" ht="13.8" x14ac:dyDescent="0.25">
      <c r="D4" s="119" t="s">
        <v>677</v>
      </c>
      <c r="E4" s="119"/>
    </row>
    <row r="6" spans="1:5" ht="13.8" x14ac:dyDescent="0.25">
      <c r="E6" s="117" t="s">
        <v>539</v>
      </c>
    </row>
    <row r="7" spans="1:5" ht="13.8" x14ac:dyDescent="0.25">
      <c r="E7" s="117" t="s">
        <v>483</v>
      </c>
    </row>
    <row r="8" spans="1:5" ht="13.8" x14ac:dyDescent="0.25">
      <c r="E8" s="117" t="s">
        <v>540</v>
      </c>
    </row>
    <row r="9" spans="1:5" ht="13.2" customHeight="1" x14ac:dyDescent="0.25">
      <c r="D9" s="119" t="s">
        <v>636</v>
      </c>
      <c r="E9" s="119"/>
    </row>
    <row r="10" spans="1:5" ht="13.8" x14ac:dyDescent="0.25">
      <c r="E10" s="117"/>
    </row>
    <row r="11" spans="1:5" ht="13.8" x14ac:dyDescent="0.25">
      <c r="E11" s="117"/>
    </row>
    <row r="12" spans="1:5" ht="48" customHeight="1" x14ac:dyDescent="0.25">
      <c r="A12" s="120" t="s">
        <v>541</v>
      </c>
      <c r="B12" s="120"/>
      <c r="C12" s="120"/>
      <c r="D12" s="120"/>
      <c r="E12" s="120"/>
    </row>
    <row r="13" spans="1:5" ht="13.8" x14ac:dyDescent="0.25">
      <c r="E13" s="100"/>
    </row>
    <row r="14" spans="1:5" ht="24.75" customHeight="1" x14ac:dyDescent="0.25">
      <c r="A14" s="101" t="s">
        <v>542</v>
      </c>
      <c r="B14" s="101" t="s">
        <v>543</v>
      </c>
      <c r="C14" s="102" t="s">
        <v>533</v>
      </c>
      <c r="D14" s="102" t="s">
        <v>534</v>
      </c>
      <c r="E14" s="102" t="s">
        <v>535</v>
      </c>
    </row>
    <row r="15" spans="1:5" ht="13.8" x14ac:dyDescent="0.25">
      <c r="A15" s="103" t="s">
        <v>544</v>
      </c>
      <c r="B15" s="103" t="s">
        <v>545</v>
      </c>
      <c r="C15" s="103" t="s">
        <v>546</v>
      </c>
      <c r="D15" s="103" t="s">
        <v>547</v>
      </c>
      <c r="E15" s="103" t="s">
        <v>548</v>
      </c>
    </row>
    <row r="16" spans="1:5" ht="13.8" x14ac:dyDescent="0.25">
      <c r="A16" s="104" t="s">
        <v>549</v>
      </c>
      <c r="B16" s="105" t="s">
        <v>550</v>
      </c>
      <c r="C16" s="106">
        <f>C17+C19+C21+C24+C27+C31+C35+C40+C43+C46+C37</f>
        <v>258382.00000000003</v>
      </c>
      <c r="D16" s="106">
        <f>D17+D19+D21+D24+D27+D31+D35+D40+D43+D46+D37</f>
        <v>258527.80000000002</v>
      </c>
      <c r="E16" s="106">
        <f>E17+E19+E21+E24+E27+E31+E35+E40+E43+E46+E37</f>
        <v>276221.40000000002</v>
      </c>
    </row>
    <row r="17" spans="1:5" ht="13.8" x14ac:dyDescent="0.25">
      <c r="A17" s="104" t="s">
        <v>551</v>
      </c>
      <c r="B17" s="105" t="s">
        <v>552</v>
      </c>
      <c r="C17" s="106">
        <v>175350.39999999999</v>
      </c>
      <c r="D17" s="106">
        <f>D18</f>
        <v>184946.9</v>
      </c>
      <c r="E17" s="106">
        <f>E18</f>
        <v>199927.6</v>
      </c>
    </row>
    <row r="18" spans="1:5" ht="13.8" x14ac:dyDescent="0.25">
      <c r="A18" s="104" t="s">
        <v>553</v>
      </c>
      <c r="B18" s="105" t="s">
        <v>554</v>
      </c>
      <c r="C18" s="106">
        <v>175350.39999999999</v>
      </c>
      <c r="D18" s="106">
        <v>184946.9</v>
      </c>
      <c r="E18" s="106">
        <v>199927.6</v>
      </c>
    </row>
    <row r="19" spans="1:5" ht="27.6" x14ac:dyDescent="0.25">
      <c r="A19" s="104" t="s">
        <v>555</v>
      </c>
      <c r="B19" s="105" t="s">
        <v>556</v>
      </c>
      <c r="C19" s="106">
        <f>C20</f>
        <v>13186.7</v>
      </c>
      <c r="D19" s="106">
        <f>D20</f>
        <v>13268.2</v>
      </c>
      <c r="E19" s="106">
        <f>E20</f>
        <v>17714.599999999999</v>
      </c>
    </row>
    <row r="20" spans="1:5" ht="13.8" x14ac:dyDescent="0.25">
      <c r="A20" s="104" t="s">
        <v>557</v>
      </c>
      <c r="B20" s="105" t="s">
        <v>558</v>
      </c>
      <c r="C20" s="106">
        <v>13186.7</v>
      </c>
      <c r="D20" s="106">
        <v>13268.2</v>
      </c>
      <c r="E20" s="106">
        <v>17714.599999999999</v>
      </c>
    </row>
    <row r="21" spans="1:5" ht="13.8" x14ac:dyDescent="0.25">
      <c r="A21" s="104" t="s">
        <v>559</v>
      </c>
      <c r="B21" s="105" t="s">
        <v>560</v>
      </c>
      <c r="C21" s="106">
        <f>C23+C22</f>
        <v>6752</v>
      </c>
      <c r="D21" s="106">
        <f t="shared" ref="D21:E21" si="0">D23+D22</f>
        <v>6997</v>
      </c>
      <c r="E21" s="106">
        <f t="shared" si="0"/>
        <v>7198</v>
      </c>
    </row>
    <row r="22" spans="1:5" ht="13.8" x14ac:dyDescent="0.25">
      <c r="A22" s="104" t="s">
        <v>561</v>
      </c>
      <c r="B22" s="105" t="s">
        <v>562</v>
      </c>
      <c r="C22" s="106">
        <v>4852</v>
      </c>
      <c r="D22" s="106">
        <v>5047</v>
      </c>
      <c r="E22" s="106">
        <v>5248</v>
      </c>
    </row>
    <row r="23" spans="1:5" ht="13.8" x14ac:dyDescent="0.25">
      <c r="A23" s="104" t="s">
        <v>659</v>
      </c>
      <c r="B23" s="105" t="s">
        <v>660</v>
      </c>
      <c r="C23" s="106">
        <v>1900</v>
      </c>
      <c r="D23" s="106">
        <v>1950</v>
      </c>
      <c r="E23" s="106">
        <v>1950</v>
      </c>
    </row>
    <row r="24" spans="1:5" ht="13.8" x14ac:dyDescent="0.25">
      <c r="A24" s="104" t="s">
        <v>563</v>
      </c>
      <c r="B24" s="105" t="s">
        <v>564</v>
      </c>
      <c r="C24" s="106">
        <f>C25+C26</f>
        <v>16100</v>
      </c>
      <c r="D24" s="106">
        <f t="shared" ref="D24:E24" si="1">D25+D26</f>
        <v>16365.1</v>
      </c>
      <c r="E24" s="106">
        <f t="shared" si="1"/>
        <v>16640.8</v>
      </c>
    </row>
    <row r="25" spans="1:5" ht="13.8" x14ac:dyDescent="0.25">
      <c r="A25" s="104" t="s">
        <v>565</v>
      </c>
      <c r="B25" s="105" t="s">
        <v>566</v>
      </c>
      <c r="C25" s="106">
        <v>6628</v>
      </c>
      <c r="D25" s="106">
        <v>6893.1</v>
      </c>
      <c r="E25" s="106">
        <v>7168.8</v>
      </c>
    </row>
    <row r="26" spans="1:5" ht="13.8" x14ac:dyDescent="0.25">
      <c r="A26" s="104" t="s">
        <v>567</v>
      </c>
      <c r="B26" s="105" t="s">
        <v>568</v>
      </c>
      <c r="C26" s="106">
        <v>9472</v>
      </c>
      <c r="D26" s="106">
        <v>9472</v>
      </c>
      <c r="E26" s="106">
        <v>9472</v>
      </c>
    </row>
    <row r="27" spans="1:5" ht="13.8" x14ac:dyDescent="0.25">
      <c r="A27" s="104" t="s">
        <v>569</v>
      </c>
      <c r="B27" s="105" t="s">
        <v>570</v>
      </c>
      <c r="C27" s="106">
        <f>C28+C29+C30</f>
        <v>4570</v>
      </c>
      <c r="D27" s="106">
        <f t="shared" ref="D27:E27" si="2">D28+D29+D30</f>
        <v>4768.8999999999996</v>
      </c>
      <c r="E27" s="106">
        <f t="shared" si="2"/>
        <v>4942.5</v>
      </c>
    </row>
    <row r="28" spans="1:5" ht="32.25" customHeight="1" x14ac:dyDescent="0.25">
      <c r="A28" s="104" t="s">
        <v>571</v>
      </c>
      <c r="B28" s="105" t="s">
        <v>572</v>
      </c>
      <c r="C28" s="106">
        <v>4550.6000000000004</v>
      </c>
      <c r="D28" s="106">
        <v>4749.5</v>
      </c>
      <c r="E28" s="106">
        <v>4923.1000000000004</v>
      </c>
    </row>
    <row r="29" spans="1:5" s="107" customFormat="1" ht="32.25" customHeight="1" x14ac:dyDescent="0.25">
      <c r="A29" s="104" t="s">
        <v>573</v>
      </c>
      <c r="B29" s="105" t="s">
        <v>574</v>
      </c>
      <c r="C29" s="106">
        <v>14.4</v>
      </c>
      <c r="D29" s="106">
        <v>14.4</v>
      </c>
      <c r="E29" s="106">
        <v>14.4</v>
      </c>
    </row>
    <row r="30" spans="1:5" s="107" customFormat="1" ht="32.25" customHeight="1" x14ac:dyDescent="0.25">
      <c r="A30" s="104" t="s">
        <v>575</v>
      </c>
      <c r="B30" s="105" t="s">
        <v>576</v>
      </c>
      <c r="C30" s="106">
        <v>5</v>
      </c>
      <c r="D30" s="106">
        <v>5</v>
      </c>
      <c r="E30" s="106">
        <v>5</v>
      </c>
    </row>
    <row r="31" spans="1:5" ht="30.75" customHeight="1" x14ac:dyDescent="0.25">
      <c r="A31" s="104" t="s">
        <v>577</v>
      </c>
      <c r="B31" s="105" t="s">
        <v>578</v>
      </c>
      <c r="C31" s="106">
        <f>C33+C34+C32</f>
        <v>23990.2</v>
      </c>
      <c r="D31" s="106">
        <f t="shared" ref="D31:E31" si="3">D33+D34</f>
        <v>24119</v>
      </c>
      <c r="E31" s="106">
        <f t="shared" si="3"/>
        <v>24119</v>
      </c>
    </row>
    <row r="32" spans="1:5" ht="30.75" customHeight="1" x14ac:dyDescent="0.25">
      <c r="A32" s="104" t="s">
        <v>661</v>
      </c>
      <c r="B32" s="105" t="s">
        <v>662</v>
      </c>
      <c r="C32" s="106">
        <v>601</v>
      </c>
      <c r="D32" s="106">
        <v>0</v>
      </c>
      <c r="E32" s="106">
        <v>0</v>
      </c>
    </row>
    <row r="33" spans="1:5" ht="55.2" x14ac:dyDescent="0.25">
      <c r="A33" s="104" t="s">
        <v>579</v>
      </c>
      <c r="B33" s="105" t="s">
        <v>580</v>
      </c>
      <c r="C33" s="106">
        <v>21614</v>
      </c>
      <c r="D33" s="106">
        <v>21614</v>
      </c>
      <c r="E33" s="106">
        <v>21614</v>
      </c>
    </row>
    <row r="34" spans="1:5" ht="60.75" customHeight="1" x14ac:dyDescent="0.25">
      <c r="A34" s="104" t="s">
        <v>581</v>
      </c>
      <c r="B34" s="105" t="s">
        <v>582</v>
      </c>
      <c r="C34" s="106">
        <v>1775.2</v>
      </c>
      <c r="D34" s="106">
        <v>2505</v>
      </c>
      <c r="E34" s="106">
        <v>2505</v>
      </c>
    </row>
    <row r="35" spans="1:5" ht="23.25" customHeight="1" x14ac:dyDescent="0.25">
      <c r="A35" s="104" t="s">
        <v>583</v>
      </c>
      <c r="B35" s="105" t="s">
        <v>584</v>
      </c>
      <c r="C35" s="106">
        <f>C36</f>
        <v>3560.1</v>
      </c>
      <c r="D35" s="106">
        <f>D36</f>
        <v>3560.1</v>
      </c>
      <c r="E35" s="106">
        <f>E36</f>
        <v>3560.1</v>
      </c>
    </row>
    <row r="36" spans="1:5" ht="13.8" x14ac:dyDescent="0.25">
      <c r="A36" s="104" t="s">
        <v>585</v>
      </c>
      <c r="B36" s="105" t="s">
        <v>586</v>
      </c>
      <c r="C36" s="106">
        <v>3560.1</v>
      </c>
      <c r="D36" s="106">
        <v>3560.1</v>
      </c>
      <c r="E36" s="106">
        <v>3560.1</v>
      </c>
    </row>
    <row r="37" spans="1:5" ht="24" customHeight="1" x14ac:dyDescent="0.25">
      <c r="A37" s="104" t="s">
        <v>587</v>
      </c>
      <c r="B37" s="105" t="s">
        <v>588</v>
      </c>
      <c r="C37" s="106">
        <f>C39+C38</f>
        <v>58.2</v>
      </c>
      <c r="D37" s="106">
        <f>D39+D38</f>
        <v>58.2</v>
      </c>
      <c r="E37" s="106">
        <f>E39+E38</f>
        <v>58.2</v>
      </c>
    </row>
    <row r="38" spans="1:5" ht="21" customHeight="1" x14ac:dyDescent="0.25">
      <c r="A38" s="104" t="s">
        <v>589</v>
      </c>
      <c r="B38" s="105" t="s">
        <v>590</v>
      </c>
      <c r="C38" s="106">
        <v>17</v>
      </c>
      <c r="D38" s="106">
        <v>17</v>
      </c>
      <c r="E38" s="106">
        <v>17</v>
      </c>
    </row>
    <row r="39" spans="1:5" ht="13.8" x14ac:dyDescent="0.25">
      <c r="A39" s="104" t="s">
        <v>591</v>
      </c>
      <c r="B39" s="105" t="s">
        <v>592</v>
      </c>
      <c r="C39" s="106">
        <v>41.2</v>
      </c>
      <c r="D39" s="106">
        <v>41.2</v>
      </c>
      <c r="E39" s="106">
        <v>41.2</v>
      </c>
    </row>
    <row r="40" spans="1:5" ht="25.5" customHeight="1" x14ac:dyDescent="0.25">
      <c r="A40" s="104" t="s">
        <v>593</v>
      </c>
      <c r="B40" s="105" t="s">
        <v>594</v>
      </c>
      <c r="C40" s="106">
        <f>C41+C42</f>
        <v>3689.2</v>
      </c>
      <c r="D40" s="106">
        <f>D41+D42</f>
        <v>3163</v>
      </c>
      <c r="E40" s="106">
        <f>E41+E42</f>
        <v>779.2</v>
      </c>
    </row>
    <row r="41" spans="1:5" ht="45.75" customHeight="1" x14ac:dyDescent="0.25">
      <c r="A41" s="104" t="s">
        <v>595</v>
      </c>
      <c r="B41" s="105" t="s">
        <v>596</v>
      </c>
      <c r="C41" s="106">
        <v>2564.5</v>
      </c>
      <c r="D41" s="106">
        <v>2800</v>
      </c>
      <c r="E41" s="106">
        <v>416.2</v>
      </c>
    </row>
    <row r="42" spans="1:5" ht="13.8" x14ac:dyDescent="0.25">
      <c r="A42" s="104" t="s">
        <v>597</v>
      </c>
      <c r="B42" s="105" t="s">
        <v>598</v>
      </c>
      <c r="C42" s="106">
        <v>1124.7</v>
      </c>
      <c r="D42" s="106">
        <v>363</v>
      </c>
      <c r="E42" s="106">
        <v>363</v>
      </c>
    </row>
    <row r="43" spans="1:5" ht="13.8" x14ac:dyDescent="0.25">
      <c r="A43" s="104" t="s">
        <v>599</v>
      </c>
      <c r="B43" s="105" t="s">
        <v>600</v>
      </c>
      <c r="C43" s="106">
        <f>SUM(C44:C45)</f>
        <v>10453.799999999999</v>
      </c>
      <c r="D43" s="106">
        <f>SUM(D44:D45)</f>
        <v>1281.4000000000001</v>
      </c>
      <c r="E43" s="106">
        <f>SUM(E44:E45)</f>
        <v>1281.4000000000001</v>
      </c>
    </row>
    <row r="44" spans="1:5" ht="27.6" x14ac:dyDescent="0.25">
      <c r="A44" s="104" t="s">
        <v>601</v>
      </c>
      <c r="B44" s="105" t="s">
        <v>602</v>
      </c>
      <c r="C44" s="106">
        <v>498.3</v>
      </c>
      <c r="D44" s="106">
        <v>498.3</v>
      </c>
      <c r="E44" s="106">
        <v>498.3</v>
      </c>
    </row>
    <row r="45" spans="1:5" ht="13.8" x14ac:dyDescent="0.25">
      <c r="A45" s="104" t="s">
        <v>603</v>
      </c>
      <c r="B45" s="105" t="s">
        <v>604</v>
      </c>
      <c r="C45" s="106">
        <v>9955.5</v>
      </c>
      <c r="D45" s="106">
        <v>783.1</v>
      </c>
      <c r="E45" s="106">
        <v>783.1</v>
      </c>
    </row>
    <row r="46" spans="1:5" ht="13.8" x14ac:dyDescent="0.25">
      <c r="A46" s="104" t="s">
        <v>605</v>
      </c>
      <c r="B46" s="105" t="s">
        <v>606</v>
      </c>
      <c r="C46" s="106">
        <f>C47</f>
        <v>671.4</v>
      </c>
      <c r="D46" s="106">
        <f t="shared" ref="D46:E46" si="4">D47</f>
        <v>0</v>
      </c>
      <c r="E46" s="106">
        <f t="shared" si="4"/>
        <v>0</v>
      </c>
    </row>
    <row r="47" spans="1:5" ht="18" customHeight="1" x14ac:dyDescent="0.25">
      <c r="A47" s="104" t="s">
        <v>607</v>
      </c>
      <c r="B47" s="105" t="s">
        <v>608</v>
      </c>
      <c r="C47" s="106">
        <v>671.4</v>
      </c>
      <c r="D47" s="106">
        <v>0</v>
      </c>
      <c r="E47" s="106">
        <v>0</v>
      </c>
    </row>
    <row r="48" spans="1:5" ht="13.8" x14ac:dyDescent="0.25">
      <c r="A48" s="104" t="s">
        <v>609</v>
      </c>
      <c r="B48" s="105" t="s">
        <v>610</v>
      </c>
      <c r="C48" s="106">
        <f>C49</f>
        <v>503613</v>
      </c>
      <c r="D48" s="106">
        <f>D49</f>
        <v>504690.99999999994</v>
      </c>
      <c r="E48" s="106">
        <f>E49</f>
        <v>506669.5</v>
      </c>
    </row>
    <row r="49" spans="1:6" ht="27.6" x14ac:dyDescent="0.25">
      <c r="A49" s="104" t="s">
        <v>611</v>
      </c>
      <c r="B49" s="105" t="s">
        <v>612</v>
      </c>
      <c r="C49" s="106">
        <f>SUM(C50:C53)</f>
        <v>503613</v>
      </c>
      <c r="D49" s="106">
        <f>SUM(D50:D53)</f>
        <v>504690.99999999994</v>
      </c>
      <c r="E49" s="106">
        <f>SUM(E50:E53)</f>
        <v>506669.5</v>
      </c>
    </row>
    <row r="50" spans="1:6" ht="13.8" x14ac:dyDescent="0.25">
      <c r="A50" s="104" t="s">
        <v>613</v>
      </c>
      <c r="B50" s="105" t="s">
        <v>614</v>
      </c>
      <c r="C50" s="106">
        <v>197740.79999999999</v>
      </c>
      <c r="D50" s="118">
        <v>194764.5</v>
      </c>
      <c r="E50" s="118">
        <v>207029.8</v>
      </c>
      <c r="F50" s="107"/>
    </row>
    <row r="51" spans="1:6" ht="21.75" customHeight="1" x14ac:dyDescent="0.25">
      <c r="A51" s="104" t="s">
        <v>615</v>
      </c>
      <c r="B51" s="105" t="s">
        <v>616</v>
      </c>
      <c r="C51" s="106">
        <v>42769.1</v>
      </c>
      <c r="D51" s="106">
        <v>53233.3</v>
      </c>
      <c r="E51" s="106">
        <v>45640</v>
      </c>
      <c r="F51" s="107"/>
    </row>
    <row r="52" spans="1:6" ht="13.8" x14ac:dyDescent="0.25">
      <c r="A52" s="104" t="s">
        <v>617</v>
      </c>
      <c r="B52" s="105" t="s">
        <v>618</v>
      </c>
      <c r="C52" s="106">
        <v>230454.2</v>
      </c>
      <c r="D52" s="106">
        <v>225149.9</v>
      </c>
      <c r="E52" s="106">
        <v>222856</v>
      </c>
      <c r="F52" s="107"/>
    </row>
    <row r="53" spans="1:6" ht="13.8" x14ac:dyDescent="0.25">
      <c r="A53" s="104" t="s">
        <v>619</v>
      </c>
      <c r="B53" s="105" t="s">
        <v>620</v>
      </c>
      <c r="C53" s="106">
        <v>32648.9</v>
      </c>
      <c r="D53" s="106">
        <v>31543.3</v>
      </c>
      <c r="E53" s="106">
        <v>31143.7</v>
      </c>
      <c r="F53" s="107"/>
    </row>
    <row r="54" spans="1:6" ht="13.8" x14ac:dyDescent="0.25">
      <c r="A54" s="108"/>
      <c r="B54" s="109" t="s">
        <v>621</v>
      </c>
      <c r="C54" s="110">
        <f>C48+C16</f>
        <v>761995</v>
      </c>
      <c r="D54" s="110">
        <f>D48+D16</f>
        <v>763218.79999999993</v>
      </c>
      <c r="E54" s="110">
        <f>E48+E16</f>
        <v>782890.9</v>
      </c>
      <c r="F54" s="107"/>
    </row>
    <row r="55" spans="1:6" x14ac:dyDescent="0.25">
      <c r="A55" s="107"/>
      <c r="B55" s="107"/>
      <c r="C55" s="107"/>
      <c r="D55" s="107"/>
      <c r="E55" s="107"/>
      <c r="F55" s="107"/>
    </row>
    <row r="56" spans="1:6" x14ac:dyDescent="0.25">
      <c r="A56" s="107"/>
      <c r="B56" s="107"/>
      <c r="C56" s="107"/>
      <c r="D56" s="107"/>
      <c r="E56" s="107"/>
      <c r="F56" s="107"/>
    </row>
    <row r="57" spans="1:6" x14ac:dyDescent="0.25">
      <c r="A57" s="107"/>
      <c r="B57" s="107"/>
      <c r="C57" s="107"/>
      <c r="D57" s="107"/>
      <c r="E57" s="107"/>
      <c r="F57" s="107"/>
    </row>
    <row r="58" spans="1:6" x14ac:dyDescent="0.25">
      <c r="A58" s="107"/>
      <c r="B58" s="107"/>
      <c r="C58" s="107"/>
      <c r="D58" s="107"/>
      <c r="E58" s="107"/>
      <c r="F58" s="107"/>
    </row>
  </sheetData>
  <mergeCells count="3">
    <mergeCell ref="D4:E4"/>
    <mergeCell ref="D9:E9"/>
    <mergeCell ref="A12:E12"/>
  </mergeCells>
  <pageMargins left="0.70866141732283472" right="0.19685039370078741" top="0.36" bottom="0.15748031496062992" header="0.32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3"/>
  <sheetViews>
    <sheetView view="pageLayout" zoomScaleNormal="100" workbookViewId="0">
      <selection activeCell="C18" sqref="C18"/>
    </sheetView>
  </sheetViews>
  <sheetFormatPr defaultRowHeight="13.2" x14ac:dyDescent="0.25"/>
  <cols>
    <col min="1" max="1" width="17.109375" style="2" customWidth="1"/>
    <col min="2" max="2" width="11" style="1" customWidth="1"/>
    <col min="3" max="3" width="115.6640625" style="1" customWidth="1"/>
    <col min="4" max="6" width="12.77734375" style="3" customWidth="1"/>
    <col min="8" max="8" width="12.77734375" customWidth="1"/>
    <col min="9" max="9" width="11.44140625" customWidth="1"/>
    <col min="10" max="10" width="14.6640625" customWidth="1"/>
  </cols>
  <sheetData>
    <row r="1" spans="1:6" s="3" customFormat="1" ht="13.8" x14ac:dyDescent="0.25">
      <c r="A1" s="57"/>
      <c r="B1" s="57"/>
      <c r="C1" s="57"/>
      <c r="D1" s="111"/>
      <c r="E1" s="111"/>
      <c r="F1" s="111" t="s">
        <v>482</v>
      </c>
    </row>
    <row r="2" spans="1:6" s="3" customFormat="1" ht="13.8" x14ac:dyDescent="0.25">
      <c r="A2" s="57"/>
      <c r="B2" s="57"/>
      <c r="C2" s="57"/>
      <c r="D2" s="111"/>
      <c r="E2" s="111"/>
      <c r="F2" s="111" t="s">
        <v>483</v>
      </c>
    </row>
    <row r="3" spans="1:6" s="3" customFormat="1" ht="13.8" x14ac:dyDescent="0.25">
      <c r="A3" s="57"/>
      <c r="B3" s="57"/>
      <c r="C3" s="57"/>
      <c r="D3" s="111"/>
      <c r="E3" s="111"/>
      <c r="F3" s="111" t="s">
        <v>484</v>
      </c>
    </row>
    <row r="4" spans="1:6" s="3" customFormat="1" ht="13.8" x14ac:dyDescent="0.25">
      <c r="A4" s="57"/>
      <c r="B4" s="57"/>
      <c r="C4" s="57"/>
      <c r="D4" s="111"/>
      <c r="E4" s="111"/>
      <c r="F4" s="116" t="s">
        <v>678</v>
      </c>
    </row>
    <row r="5" spans="1:6" s="3" customFormat="1" ht="13.8" x14ac:dyDescent="0.25">
      <c r="A5" s="57"/>
      <c r="B5" s="57"/>
      <c r="C5" s="57"/>
      <c r="D5" s="111"/>
      <c r="E5" s="111"/>
      <c r="F5" s="111"/>
    </row>
    <row r="6" spans="1:6" s="3" customFormat="1" ht="13.8" x14ac:dyDescent="0.25">
      <c r="A6" s="57"/>
      <c r="B6" s="57"/>
      <c r="C6" s="57"/>
      <c r="D6" s="111"/>
      <c r="E6" s="111"/>
      <c r="F6" s="111" t="s">
        <v>482</v>
      </c>
    </row>
    <row r="7" spans="1:6" s="3" customFormat="1" ht="13.8" x14ac:dyDescent="0.25">
      <c r="A7" s="57"/>
      <c r="B7" s="57"/>
      <c r="C7" s="57"/>
      <c r="D7" s="111"/>
      <c r="E7" s="111"/>
      <c r="F7" s="111" t="s">
        <v>483</v>
      </c>
    </row>
    <row r="8" spans="1:6" s="3" customFormat="1" ht="13.8" x14ac:dyDescent="0.25">
      <c r="A8" s="57"/>
      <c r="B8" s="57"/>
      <c r="C8" s="57"/>
      <c r="D8" s="111"/>
      <c r="E8" s="111"/>
      <c r="F8" s="111" t="s">
        <v>484</v>
      </c>
    </row>
    <row r="9" spans="1:6" s="3" customFormat="1" ht="13.8" x14ac:dyDescent="0.25">
      <c r="A9" s="4"/>
      <c r="C9" s="4"/>
      <c r="D9" s="111"/>
      <c r="E9" s="111"/>
      <c r="F9" s="111" t="s">
        <v>636</v>
      </c>
    </row>
    <row r="10" spans="1:6" s="3" customFormat="1" ht="13.8" x14ac:dyDescent="0.25">
      <c r="A10" s="4"/>
      <c r="C10" s="4"/>
      <c r="D10" s="111"/>
      <c r="E10" s="111"/>
      <c r="F10" s="111"/>
    </row>
    <row r="11" spans="1:6" s="3" customFormat="1" ht="58.5" customHeight="1" x14ac:dyDescent="0.3">
      <c r="A11" s="121" t="s">
        <v>529</v>
      </c>
      <c r="B11" s="121"/>
      <c r="C11" s="121"/>
      <c r="D11" s="121"/>
      <c r="E11" s="121"/>
      <c r="F11" s="121"/>
    </row>
    <row r="12" spans="1:6" s="3" customFormat="1" ht="15" customHeight="1" x14ac:dyDescent="0.3">
      <c r="A12" s="58"/>
      <c r="B12" s="58"/>
      <c r="C12" s="58"/>
      <c r="D12" s="58"/>
      <c r="E12" s="58"/>
      <c r="F12" s="58"/>
    </row>
    <row r="13" spans="1:6" s="4" customFormat="1" ht="39.75" customHeight="1" x14ac:dyDescent="0.25">
      <c r="A13" s="76" t="s">
        <v>139</v>
      </c>
      <c r="B13" s="76" t="s">
        <v>138</v>
      </c>
      <c r="C13" s="76" t="s">
        <v>137</v>
      </c>
      <c r="D13" s="87" t="s">
        <v>481</v>
      </c>
      <c r="E13" s="87" t="s">
        <v>486</v>
      </c>
      <c r="F13" s="87" t="s">
        <v>530</v>
      </c>
    </row>
    <row r="14" spans="1:6" s="4" customFormat="1" ht="21" customHeight="1" x14ac:dyDescent="0.3">
      <c r="A14" s="17" t="s">
        <v>136</v>
      </c>
      <c r="B14" s="30"/>
      <c r="C14" s="77" t="s">
        <v>234</v>
      </c>
      <c r="D14" s="24">
        <f>D15+D23+D33+D41+D57+D63+D70+D45</f>
        <v>363453.00000000006</v>
      </c>
      <c r="E14" s="24">
        <f>E15+E23+E33+E41+E57+E63+E70+E45</f>
        <v>353912.89999999997</v>
      </c>
      <c r="F14" s="24">
        <f>F15+F23+F33+F41+F57+F63+F70+F45</f>
        <v>337040.69999999995</v>
      </c>
    </row>
    <row r="15" spans="1:6" s="4" customFormat="1" ht="15" customHeight="1" x14ac:dyDescent="0.3">
      <c r="A15" s="15" t="s">
        <v>135</v>
      </c>
      <c r="B15" s="13"/>
      <c r="C15" s="69" t="s">
        <v>134</v>
      </c>
      <c r="D15" s="14">
        <f>D16</f>
        <v>75767.299999999988</v>
      </c>
      <c r="E15" s="14">
        <f>E16</f>
        <v>72364.2</v>
      </c>
      <c r="F15" s="14">
        <f>F16</f>
        <v>71299.299999999988</v>
      </c>
    </row>
    <row r="16" spans="1:6" s="4" customFormat="1" ht="29.25" customHeight="1" x14ac:dyDescent="0.3">
      <c r="A16" s="15" t="s">
        <v>133</v>
      </c>
      <c r="B16" s="13"/>
      <c r="C16" s="69" t="s">
        <v>132</v>
      </c>
      <c r="D16" s="14">
        <f>D17+D19+D21</f>
        <v>75767.299999999988</v>
      </c>
      <c r="E16" s="14">
        <f>E17+E19+E21</f>
        <v>72364.2</v>
      </c>
      <c r="F16" s="14">
        <f>F17+F19+F21</f>
        <v>71299.299999999988</v>
      </c>
    </row>
    <row r="17" spans="1:6" s="4" customFormat="1" ht="17.25" customHeight="1" x14ac:dyDescent="0.3">
      <c r="A17" s="15" t="s">
        <v>131</v>
      </c>
      <c r="B17" s="13"/>
      <c r="C17" s="21" t="s">
        <v>6</v>
      </c>
      <c r="D17" s="14">
        <f>D18</f>
        <v>17492.099999999999</v>
      </c>
      <c r="E17" s="14">
        <f>E18</f>
        <v>17492.099999999999</v>
      </c>
      <c r="F17" s="14">
        <f>F18</f>
        <v>17492.099999999999</v>
      </c>
    </row>
    <row r="18" spans="1:6" s="4" customFormat="1" ht="16.5" customHeight="1" x14ac:dyDescent="0.3">
      <c r="A18" s="13"/>
      <c r="B18" s="9" t="s">
        <v>24</v>
      </c>
      <c r="C18" s="79" t="s">
        <v>23</v>
      </c>
      <c r="D18" s="14">
        <v>17492.099999999999</v>
      </c>
      <c r="E18" s="14">
        <v>17492.099999999999</v>
      </c>
      <c r="F18" s="14">
        <v>17492.099999999999</v>
      </c>
    </row>
    <row r="19" spans="1:6" s="4" customFormat="1" ht="18" customHeight="1" x14ac:dyDescent="0.3">
      <c r="A19" s="15" t="s">
        <v>130</v>
      </c>
      <c r="B19" s="9"/>
      <c r="C19" s="75" t="s">
        <v>215</v>
      </c>
      <c r="D19" s="14">
        <f>D20</f>
        <v>57925.2</v>
      </c>
      <c r="E19" s="14">
        <f>E20</f>
        <v>54872.1</v>
      </c>
      <c r="F19" s="14">
        <f>F20</f>
        <v>53807.199999999997</v>
      </c>
    </row>
    <row r="20" spans="1:6" s="4" customFormat="1" ht="17.25" customHeight="1" x14ac:dyDescent="0.3">
      <c r="A20" s="13"/>
      <c r="B20" s="9" t="s">
        <v>24</v>
      </c>
      <c r="C20" s="79" t="s">
        <v>23</v>
      </c>
      <c r="D20" s="14">
        <v>57925.2</v>
      </c>
      <c r="E20" s="14">
        <v>54872.1</v>
      </c>
      <c r="F20" s="14">
        <v>53807.199999999997</v>
      </c>
    </row>
    <row r="21" spans="1:6" s="4" customFormat="1" ht="30.75" customHeight="1" x14ac:dyDescent="0.3">
      <c r="A21" s="15" t="s">
        <v>487</v>
      </c>
      <c r="B21" s="9"/>
      <c r="C21" s="75" t="s">
        <v>536</v>
      </c>
      <c r="D21" s="14">
        <f>D22</f>
        <v>350</v>
      </c>
      <c r="E21" s="14">
        <f>E22</f>
        <v>0</v>
      </c>
      <c r="F21" s="14">
        <f>F22</f>
        <v>0</v>
      </c>
    </row>
    <row r="22" spans="1:6" s="4" customFormat="1" ht="17.25" customHeight="1" x14ac:dyDescent="0.3">
      <c r="A22" s="13"/>
      <c r="B22" s="9" t="s">
        <v>24</v>
      </c>
      <c r="C22" s="79" t="s">
        <v>23</v>
      </c>
      <c r="D22" s="14">
        <v>350</v>
      </c>
      <c r="E22" s="14">
        <v>0</v>
      </c>
      <c r="F22" s="14">
        <v>0</v>
      </c>
    </row>
    <row r="23" spans="1:6" s="4" customFormat="1" ht="15.6" x14ac:dyDescent="0.3">
      <c r="A23" s="15" t="s">
        <v>129</v>
      </c>
      <c r="B23" s="9"/>
      <c r="C23" s="79" t="s">
        <v>128</v>
      </c>
      <c r="D23" s="14">
        <f>D24</f>
        <v>206053.1</v>
      </c>
      <c r="E23" s="14">
        <f t="shared" ref="E23:F23" si="0">E24</f>
        <v>203537.69999999998</v>
      </c>
      <c r="F23" s="14">
        <f t="shared" si="0"/>
        <v>201446.19999999998</v>
      </c>
    </row>
    <row r="24" spans="1:6" s="4" customFormat="1" ht="27.6" x14ac:dyDescent="0.3">
      <c r="A24" s="15" t="s">
        <v>127</v>
      </c>
      <c r="B24" s="9"/>
      <c r="C24" s="21" t="s">
        <v>232</v>
      </c>
      <c r="D24" s="14">
        <f>D25+D27+D29+D31</f>
        <v>206053.1</v>
      </c>
      <c r="E24" s="14">
        <f t="shared" ref="E24:F24" si="1">E25+E27+E29+E31</f>
        <v>203537.69999999998</v>
      </c>
      <c r="F24" s="14">
        <f t="shared" si="1"/>
        <v>201446.19999999998</v>
      </c>
    </row>
    <row r="25" spans="1:6" s="4" customFormat="1" ht="17.25" customHeight="1" x14ac:dyDescent="0.3">
      <c r="A25" s="15" t="s">
        <v>126</v>
      </c>
      <c r="B25" s="9"/>
      <c r="C25" s="21" t="s">
        <v>6</v>
      </c>
      <c r="D25" s="14">
        <f>D26</f>
        <v>40515.5</v>
      </c>
      <c r="E25" s="14">
        <f>E26</f>
        <v>40765.5</v>
      </c>
      <c r="F25" s="14">
        <f>F26</f>
        <v>40765.5</v>
      </c>
    </row>
    <row r="26" spans="1:6" s="4" customFormat="1" ht="18" customHeight="1" x14ac:dyDescent="0.3">
      <c r="A26" s="13"/>
      <c r="B26" s="9" t="s">
        <v>24</v>
      </c>
      <c r="C26" s="79" t="s">
        <v>23</v>
      </c>
      <c r="D26" s="14">
        <v>40515.5</v>
      </c>
      <c r="E26" s="14">
        <v>40765.5</v>
      </c>
      <c r="F26" s="14">
        <v>40765.5</v>
      </c>
    </row>
    <row r="27" spans="1:6" s="4" customFormat="1" ht="15.6" x14ac:dyDescent="0.3">
      <c r="A27" s="15" t="s">
        <v>230</v>
      </c>
      <c r="B27" s="9"/>
      <c r="C27" s="75" t="s">
        <v>215</v>
      </c>
      <c r="D27" s="14">
        <f>D28</f>
        <v>133238.70000000001</v>
      </c>
      <c r="E27" s="14">
        <f>E28</f>
        <v>131228.9</v>
      </c>
      <c r="F27" s="14">
        <f>F28</f>
        <v>129537</v>
      </c>
    </row>
    <row r="28" spans="1:6" s="4" customFormat="1" ht="18.75" customHeight="1" x14ac:dyDescent="0.3">
      <c r="A28" s="13"/>
      <c r="B28" s="9" t="s">
        <v>24</v>
      </c>
      <c r="C28" s="79" t="s">
        <v>23</v>
      </c>
      <c r="D28" s="14">
        <v>133238.70000000001</v>
      </c>
      <c r="E28" s="14">
        <v>131228.9</v>
      </c>
      <c r="F28" s="14">
        <v>129537</v>
      </c>
    </row>
    <row r="29" spans="1:6" s="4" customFormat="1" ht="27.6" x14ac:dyDescent="0.3">
      <c r="A29" s="15" t="s">
        <v>479</v>
      </c>
      <c r="B29" s="9"/>
      <c r="C29" s="75" t="s">
        <v>478</v>
      </c>
      <c r="D29" s="14">
        <f>D30</f>
        <v>15002.9</v>
      </c>
      <c r="E29" s="14">
        <f>E30</f>
        <v>15002.9</v>
      </c>
      <c r="F29" s="14">
        <f>F30</f>
        <v>15002.9</v>
      </c>
    </row>
    <row r="30" spans="1:6" s="4" customFormat="1" ht="18.75" customHeight="1" x14ac:dyDescent="0.3">
      <c r="A30" s="13"/>
      <c r="B30" s="9" t="s">
        <v>24</v>
      </c>
      <c r="C30" s="79" t="s">
        <v>23</v>
      </c>
      <c r="D30" s="14">
        <v>15002.9</v>
      </c>
      <c r="E30" s="14">
        <v>15002.9</v>
      </c>
      <c r="F30" s="14">
        <v>15002.9</v>
      </c>
    </row>
    <row r="31" spans="1:6" s="4" customFormat="1" ht="27.6" x14ac:dyDescent="0.3">
      <c r="A31" s="15" t="s">
        <v>480</v>
      </c>
      <c r="B31" s="9"/>
      <c r="C31" s="75" t="s">
        <v>477</v>
      </c>
      <c r="D31" s="14">
        <f>D32</f>
        <v>17296</v>
      </c>
      <c r="E31" s="14">
        <f>E32</f>
        <v>16540.400000000001</v>
      </c>
      <c r="F31" s="14">
        <f>F32</f>
        <v>16140.8</v>
      </c>
    </row>
    <row r="32" spans="1:6" s="4" customFormat="1" ht="18.75" customHeight="1" x14ac:dyDescent="0.3">
      <c r="A32" s="13"/>
      <c r="B32" s="9" t="s">
        <v>24</v>
      </c>
      <c r="C32" s="79" t="s">
        <v>23</v>
      </c>
      <c r="D32" s="14">
        <v>17296</v>
      </c>
      <c r="E32" s="14">
        <v>16540.400000000001</v>
      </c>
      <c r="F32" s="14">
        <v>16140.8</v>
      </c>
    </row>
    <row r="33" spans="1:12" s="4" customFormat="1" ht="15.6" x14ac:dyDescent="0.3">
      <c r="A33" s="15" t="s">
        <v>125</v>
      </c>
      <c r="B33" s="9"/>
      <c r="C33" s="79" t="s">
        <v>124</v>
      </c>
      <c r="D33" s="14">
        <f>D34+D37</f>
        <v>29177.5</v>
      </c>
      <c r="E33" s="14">
        <f>E34+E37</f>
        <v>27995.1</v>
      </c>
      <c r="F33" s="14">
        <f>F34+F37</f>
        <v>27995.1</v>
      </c>
    </row>
    <row r="34" spans="1:12" s="4" customFormat="1" ht="27.6" x14ac:dyDescent="0.3">
      <c r="A34" s="15" t="s">
        <v>123</v>
      </c>
      <c r="B34" s="9"/>
      <c r="C34" s="21" t="s">
        <v>72</v>
      </c>
      <c r="D34" s="14">
        <f t="shared" ref="D34:F35" si="2">D35</f>
        <v>28856.7</v>
      </c>
      <c r="E34" s="14">
        <f t="shared" si="2"/>
        <v>27674.3</v>
      </c>
      <c r="F34" s="14">
        <f t="shared" si="2"/>
        <v>27674.3</v>
      </c>
      <c r="H34" s="113"/>
      <c r="I34" s="113"/>
      <c r="J34" s="113"/>
      <c r="K34" s="113"/>
      <c r="L34" s="113"/>
    </row>
    <row r="35" spans="1:12" s="4" customFormat="1" ht="16.5" customHeight="1" x14ac:dyDescent="0.3">
      <c r="A35" s="15" t="s">
        <v>122</v>
      </c>
      <c r="B35" s="13"/>
      <c r="C35" s="21" t="s">
        <v>6</v>
      </c>
      <c r="D35" s="14">
        <f t="shared" si="2"/>
        <v>28856.7</v>
      </c>
      <c r="E35" s="14">
        <f t="shared" si="2"/>
        <v>27674.3</v>
      </c>
      <c r="F35" s="14">
        <f t="shared" si="2"/>
        <v>27674.3</v>
      </c>
      <c r="H35" s="113"/>
      <c r="I35" s="113"/>
      <c r="J35" s="113"/>
      <c r="K35" s="113"/>
      <c r="L35" s="113"/>
    </row>
    <row r="36" spans="1:12" s="4" customFormat="1" ht="16.5" customHeight="1" x14ac:dyDescent="0.3">
      <c r="A36" s="15"/>
      <c r="B36" s="9" t="s">
        <v>24</v>
      </c>
      <c r="C36" s="79" t="s">
        <v>23</v>
      </c>
      <c r="D36" s="14">
        <v>28856.7</v>
      </c>
      <c r="E36" s="14">
        <v>27674.3</v>
      </c>
      <c r="F36" s="14">
        <v>27674.3</v>
      </c>
      <c r="H36" s="114"/>
      <c r="I36" s="114"/>
      <c r="J36" s="114"/>
      <c r="K36" s="113"/>
      <c r="L36" s="113"/>
    </row>
    <row r="37" spans="1:12" s="4" customFormat="1" ht="16.5" customHeight="1" x14ac:dyDescent="0.3">
      <c r="A37" s="15" t="s">
        <v>382</v>
      </c>
      <c r="B37" s="9"/>
      <c r="C37" s="21" t="s">
        <v>121</v>
      </c>
      <c r="D37" s="14">
        <f>D38</f>
        <v>320.8</v>
      </c>
      <c r="E37" s="14">
        <f>E38</f>
        <v>320.8</v>
      </c>
      <c r="F37" s="14">
        <f>F38</f>
        <v>320.8</v>
      </c>
      <c r="H37" s="113"/>
      <c r="I37" s="113"/>
      <c r="J37" s="113"/>
      <c r="K37" s="113"/>
      <c r="L37" s="113"/>
    </row>
    <row r="38" spans="1:12" s="4" customFormat="1" ht="15.75" customHeight="1" x14ac:dyDescent="0.3">
      <c r="A38" s="15" t="s">
        <v>383</v>
      </c>
      <c r="B38" s="9"/>
      <c r="C38" s="79" t="s">
        <v>440</v>
      </c>
      <c r="D38" s="14">
        <f>D39+D40</f>
        <v>320.8</v>
      </c>
      <c r="E38" s="14">
        <f>E39+E40</f>
        <v>320.8</v>
      </c>
      <c r="F38" s="14">
        <f>F39+F40</f>
        <v>320.8</v>
      </c>
      <c r="H38" s="113"/>
      <c r="I38" s="113"/>
      <c r="J38" s="113"/>
      <c r="K38" s="113"/>
      <c r="L38" s="113"/>
    </row>
    <row r="39" spans="1:12" s="4" customFormat="1" ht="15.6" x14ac:dyDescent="0.3">
      <c r="A39" s="13"/>
      <c r="B39" s="9" t="s">
        <v>3</v>
      </c>
      <c r="C39" s="79" t="s">
        <v>233</v>
      </c>
      <c r="D39" s="14">
        <v>252</v>
      </c>
      <c r="E39" s="14">
        <v>252</v>
      </c>
      <c r="F39" s="14">
        <v>252</v>
      </c>
    </row>
    <row r="40" spans="1:12" s="4" customFormat="1" ht="16.5" customHeight="1" x14ac:dyDescent="0.3">
      <c r="A40" s="15"/>
      <c r="B40" s="9" t="s">
        <v>24</v>
      </c>
      <c r="C40" s="79" t="s">
        <v>23</v>
      </c>
      <c r="D40" s="14">
        <v>68.8</v>
      </c>
      <c r="E40" s="14">
        <v>68.8</v>
      </c>
      <c r="F40" s="14">
        <v>68.8</v>
      </c>
    </row>
    <row r="41" spans="1:12" s="4" customFormat="1" ht="15.6" x14ac:dyDescent="0.3">
      <c r="A41" s="15" t="s">
        <v>120</v>
      </c>
      <c r="B41" s="9"/>
      <c r="C41" s="79" t="s">
        <v>119</v>
      </c>
      <c r="D41" s="14">
        <f t="shared" ref="D41:F43" si="3">D42</f>
        <v>5666.7</v>
      </c>
      <c r="E41" s="14">
        <f t="shared" si="3"/>
        <v>5701.3</v>
      </c>
      <c r="F41" s="14">
        <f t="shared" si="3"/>
        <v>5701.3</v>
      </c>
    </row>
    <row r="42" spans="1:12" s="4" customFormat="1" ht="18" customHeight="1" x14ac:dyDescent="0.3">
      <c r="A42" s="15" t="s">
        <v>118</v>
      </c>
      <c r="B42" s="9"/>
      <c r="C42" s="21" t="s">
        <v>117</v>
      </c>
      <c r="D42" s="14">
        <f>D43</f>
        <v>5666.7</v>
      </c>
      <c r="E42" s="14">
        <f t="shared" si="3"/>
        <v>5701.3</v>
      </c>
      <c r="F42" s="14">
        <f t="shared" si="3"/>
        <v>5701.3</v>
      </c>
    </row>
    <row r="43" spans="1:12" s="4" customFormat="1" ht="16.5" customHeight="1" x14ac:dyDescent="0.3">
      <c r="A43" s="15" t="s">
        <v>231</v>
      </c>
      <c r="B43" s="9"/>
      <c r="C43" s="75" t="s">
        <v>215</v>
      </c>
      <c r="D43" s="14">
        <f t="shared" si="3"/>
        <v>5666.7</v>
      </c>
      <c r="E43" s="14">
        <f t="shared" si="3"/>
        <v>5701.3</v>
      </c>
      <c r="F43" s="14">
        <f t="shared" si="3"/>
        <v>5701.3</v>
      </c>
    </row>
    <row r="44" spans="1:12" s="4" customFormat="1" ht="15.75" customHeight="1" x14ac:dyDescent="0.3">
      <c r="A44" s="13"/>
      <c r="B44" s="9" t="s">
        <v>24</v>
      </c>
      <c r="C44" s="79" t="s">
        <v>23</v>
      </c>
      <c r="D44" s="14">
        <v>5666.7</v>
      </c>
      <c r="E44" s="14">
        <v>5701.3</v>
      </c>
      <c r="F44" s="14">
        <v>5701.3</v>
      </c>
    </row>
    <row r="45" spans="1:12" s="4" customFormat="1" ht="15.6" x14ac:dyDescent="0.3">
      <c r="A45" s="15" t="s">
        <v>488</v>
      </c>
      <c r="B45" s="92"/>
      <c r="C45" s="93" t="s">
        <v>489</v>
      </c>
      <c r="D45" s="14">
        <f>D46</f>
        <v>17025.400000000001</v>
      </c>
      <c r="E45" s="14">
        <f>E46</f>
        <v>14661.4</v>
      </c>
      <c r="F45" s="14">
        <f>F46</f>
        <v>570</v>
      </c>
    </row>
    <row r="46" spans="1:12" s="4" customFormat="1" ht="15.6" x14ac:dyDescent="0.3">
      <c r="A46" s="15" t="s">
        <v>490</v>
      </c>
      <c r="B46" s="92"/>
      <c r="C46" s="93" t="s">
        <v>491</v>
      </c>
      <c r="D46" s="14">
        <f>D47+D49+D55+D52+D54</f>
        <v>17025.400000000001</v>
      </c>
      <c r="E46" s="14">
        <f t="shared" ref="E46:F46" si="4">E47+E49+E55+E52+E54</f>
        <v>14661.4</v>
      </c>
      <c r="F46" s="14">
        <f t="shared" si="4"/>
        <v>570</v>
      </c>
    </row>
    <row r="47" spans="1:12" s="4" customFormat="1" ht="18.75" customHeight="1" x14ac:dyDescent="0.3">
      <c r="A47" s="15" t="s">
        <v>492</v>
      </c>
      <c r="B47" s="92"/>
      <c r="C47" s="21" t="s">
        <v>6</v>
      </c>
      <c r="D47" s="14">
        <f>D48</f>
        <v>6571.8</v>
      </c>
      <c r="E47" s="14">
        <f>E48</f>
        <v>14091.4</v>
      </c>
      <c r="F47" s="14">
        <f>F48</f>
        <v>0</v>
      </c>
    </row>
    <row r="48" spans="1:12" s="4" customFormat="1" ht="18" customHeight="1" x14ac:dyDescent="0.3">
      <c r="A48" s="13"/>
      <c r="B48" s="9" t="s">
        <v>24</v>
      </c>
      <c r="C48" s="79" t="s">
        <v>23</v>
      </c>
      <c r="D48" s="14">
        <v>6571.8</v>
      </c>
      <c r="E48" s="14">
        <v>14091.4</v>
      </c>
      <c r="F48" s="14">
        <v>0</v>
      </c>
    </row>
    <row r="49" spans="1:6" s="4" customFormat="1" ht="18.75" customHeight="1" x14ac:dyDescent="0.3">
      <c r="A49" s="15" t="s">
        <v>515</v>
      </c>
      <c r="B49" s="92"/>
      <c r="C49" s="21" t="s">
        <v>212</v>
      </c>
      <c r="D49" s="14">
        <f>D50</f>
        <v>9515.1</v>
      </c>
      <c r="E49" s="14">
        <f t="shared" ref="E49:F49" si="5">E50</f>
        <v>0</v>
      </c>
      <c r="F49" s="14">
        <f t="shared" si="5"/>
        <v>0</v>
      </c>
    </row>
    <row r="50" spans="1:6" s="4" customFormat="1" ht="18" customHeight="1" x14ac:dyDescent="0.3">
      <c r="A50" s="13"/>
      <c r="B50" s="9" t="s">
        <v>24</v>
      </c>
      <c r="C50" s="79" t="s">
        <v>23</v>
      </c>
      <c r="D50" s="14">
        <v>9515.1</v>
      </c>
      <c r="E50" s="14">
        <v>0</v>
      </c>
      <c r="F50" s="14">
        <v>0</v>
      </c>
    </row>
    <row r="51" spans="1:6" s="4" customFormat="1" ht="18" customHeight="1" x14ac:dyDescent="0.3">
      <c r="A51" s="13" t="s">
        <v>663</v>
      </c>
      <c r="B51" s="9"/>
      <c r="C51" s="79" t="s">
        <v>664</v>
      </c>
      <c r="D51" s="14">
        <f>D52</f>
        <v>56.6</v>
      </c>
      <c r="E51" s="14">
        <f t="shared" ref="E51:F51" si="6">E52</f>
        <v>0</v>
      </c>
      <c r="F51" s="14">
        <f t="shared" si="6"/>
        <v>0</v>
      </c>
    </row>
    <row r="52" spans="1:6" s="4" customFormat="1" ht="18" customHeight="1" x14ac:dyDescent="0.3">
      <c r="A52" s="13"/>
      <c r="B52" s="9" t="s">
        <v>24</v>
      </c>
      <c r="C52" s="79" t="s">
        <v>23</v>
      </c>
      <c r="D52" s="14">
        <v>56.6</v>
      </c>
      <c r="E52" s="14">
        <v>0</v>
      </c>
      <c r="F52" s="14">
        <v>0</v>
      </c>
    </row>
    <row r="53" spans="1:6" s="4" customFormat="1" ht="18" customHeight="1" x14ac:dyDescent="0.3">
      <c r="A53" s="13" t="s">
        <v>665</v>
      </c>
      <c r="B53" s="9"/>
      <c r="C53" s="79" t="s">
        <v>666</v>
      </c>
      <c r="D53" s="14">
        <f>D54</f>
        <v>0</v>
      </c>
      <c r="E53" s="14">
        <f t="shared" ref="E53:F53" si="7">E54</f>
        <v>570</v>
      </c>
      <c r="F53" s="14">
        <f t="shared" si="7"/>
        <v>570</v>
      </c>
    </row>
    <row r="54" spans="1:6" s="4" customFormat="1" ht="18" customHeight="1" x14ac:dyDescent="0.3">
      <c r="A54" s="13"/>
      <c r="B54" s="9" t="s">
        <v>24</v>
      </c>
      <c r="C54" s="79" t="s">
        <v>23</v>
      </c>
      <c r="D54" s="14">
        <v>0</v>
      </c>
      <c r="E54" s="14">
        <v>570</v>
      </c>
      <c r="F54" s="14">
        <v>570</v>
      </c>
    </row>
    <row r="55" spans="1:6" s="4" customFormat="1" ht="27.6" x14ac:dyDescent="0.3">
      <c r="A55" s="15" t="s">
        <v>635</v>
      </c>
      <c r="B55" s="9"/>
      <c r="C55" s="75" t="s">
        <v>630</v>
      </c>
      <c r="D55" s="14">
        <f>D56</f>
        <v>881.9</v>
      </c>
      <c r="E55" s="14">
        <f>E56</f>
        <v>0</v>
      </c>
      <c r="F55" s="14">
        <f>F56</f>
        <v>0</v>
      </c>
    </row>
    <row r="56" spans="1:6" s="4" customFormat="1" ht="18.75" customHeight="1" x14ac:dyDescent="0.3">
      <c r="A56" s="13"/>
      <c r="B56" s="9" t="s">
        <v>24</v>
      </c>
      <c r="C56" s="79" t="s">
        <v>23</v>
      </c>
      <c r="D56" s="14">
        <v>881.9</v>
      </c>
      <c r="E56" s="14">
        <v>0</v>
      </c>
      <c r="F56" s="14">
        <v>0</v>
      </c>
    </row>
    <row r="57" spans="1:6" s="4" customFormat="1" ht="15.6" x14ac:dyDescent="0.3">
      <c r="A57" s="15" t="s">
        <v>116</v>
      </c>
      <c r="B57" s="9"/>
      <c r="C57" s="79" t="s">
        <v>115</v>
      </c>
      <c r="D57" s="14">
        <f>D58</f>
        <v>6248.9</v>
      </c>
      <c r="E57" s="14">
        <f>E58</f>
        <v>6551.6</v>
      </c>
      <c r="F57" s="14">
        <f>F58</f>
        <v>7005.6</v>
      </c>
    </row>
    <row r="58" spans="1:6" s="4" customFormat="1" ht="18" customHeight="1" x14ac:dyDescent="0.3">
      <c r="A58" s="15" t="s">
        <v>114</v>
      </c>
      <c r="B58" s="9"/>
      <c r="C58" s="79" t="s">
        <v>113</v>
      </c>
      <c r="D58" s="14">
        <f>D59+D61</f>
        <v>6248.9</v>
      </c>
      <c r="E58" s="14">
        <f>E59+E61</f>
        <v>6551.6</v>
      </c>
      <c r="F58" s="14">
        <f>F59+F61</f>
        <v>7005.6</v>
      </c>
    </row>
    <row r="59" spans="1:6" s="4" customFormat="1" ht="18" customHeight="1" x14ac:dyDescent="0.3">
      <c r="A59" s="15" t="s">
        <v>112</v>
      </c>
      <c r="B59" s="13"/>
      <c r="C59" s="21" t="s">
        <v>6</v>
      </c>
      <c r="D59" s="25">
        <f>D60</f>
        <v>750</v>
      </c>
      <c r="E59" s="25">
        <f>E60</f>
        <v>750</v>
      </c>
      <c r="F59" s="25">
        <f>F60</f>
        <v>750</v>
      </c>
    </row>
    <row r="60" spans="1:6" s="4" customFormat="1" ht="18" customHeight="1" x14ac:dyDescent="0.3">
      <c r="A60" s="15"/>
      <c r="B60" s="9" t="s">
        <v>24</v>
      </c>
      <c r="C60" s="79" t="s">
        <v>23</v>
      </c>
      <c r="D60" s="25">
        <v>750</v>
      </c>
      <c r="E60" s="25">
        <v>750</v>
      </c>
      <c r="F60" s="25">
        <v>750</v>
      </c>
    </row>
    <row r="61" spans="1:6" s="4" customFormat="1" ht="15.6" x14ac:dyDescent="0.3">
      <c r="A61" s="15" t="s">
        <v>217</v>
      </c>
      <c r="B61" s="26"/>
      <c r="C61" s="21" t="s">
        <v>111</v>
      </c>
      <c r="D61" s="25">
        <f>D62</f>
        <v>5498.9</v>
      </c>
      <c r="E61" s="25">
        <f t="shared" ref="E61:F61" si="8">E62</f>
        <v>5801.6</v>
      </c>
      <c r="F61" s="25">
        <f t="shared" si="8"/>
        <v>6255.6</v>
      </c>
    </row>
    <row r="62" spans="1:6" s="4" customFormat="1" ht="15.75" customHeight="1" x14ac:dyDescent="0.3">
      <c r="A62" s="28"/>
      <c r="B62" s="9" t="s">
        <v>24</v>
      </c>
      <c r="C62" s="79" t="s">
        <v>23</v>
      </c>
      <c r="D62" s="25">
        <v>5498.9</v>
      </c>
      <c r="E62" s="25">
        <v>5801.6</v>
      </c>
      <c r="F62" s="25">
        <v>6255.6</v>
      </c>
    </row>
    <row r="63" spans="1:6" s="4" customFormat="1" ht="15.6" x14ac:dyDescent="0.3">
      <c r="A63" s="15" t="s">
        <v>110</v>
      </c>
      <c r="B63" s="9"/>
      <c r="C63" s="79" t="s">
        <v>109</v>
      </c>
      <c r="D63" s="25">
        <f>D64+D67</f>
        <v>12585.8</v>
      </c>
      <c r="E63" s="25">
        <f>E64+E67</f>
        <v>11814.9</v>
      </c>
      <c r="F63" s="25">
        <f>F64+F67</f>
        <v>11736.5</v>
      </c>
    </row>
    <row r="64" spans="1:6" s="4" customFormat="1" ht="32.25" customHeight="1" x14ac:dyDescent="0.3">
      <c r="A64" s="15" t="s">
        <v>108</v>
      </c>
      <c r="B64" s="13"/>
      <c r="C64" s="21" t="s">
        <v>107</v>
      </c>
      <c r="D64" s="14">
        <f t="shared" ref="D64:F65" si="9">D65</f>
        <v>5074.2</v>
      </c>
      <c r="E64" s="14">
        <f t="shared" si="9"/>
        <v>5074.2</v>
      </c>
      <c r="F64" s="14">
        <f t="shared" si="9"/>
        <v>5074.2</v>
      </c>
    </row>
    <row r="65" spans="1:6" s="4" customFormat="1" ht="45.75" customHeight="1" x14ac:dyDescent="0.3">
      <c r="A65" s="15" t="s">
        <v>218</v>
      </c>
      <c r="B65" s="27"/>
      <c r="C65" s="21" t="s">
        <v>82</v>
      </c>
      <c r="D65" s="14">
        <f t="shared" si="9"/>
        <v>5074.2</v>
      </c>
      <c r="E65" s="14">
        <f t="shared" si="9"/>
        <v>5074.2</v>
      </c>
      <c r="F65" s="14">
        <f t="shared" si="9"/>
        <v>5074.2</v>
      </c>
    </row>
    <row r="66" spans="1:6" s="4" customFormat="1" ht="20.25" customHeight="1" x14ac:dyDescent="0.3">
      <c r="A66" s="13"/>
      <c r="B66" s="9" t="s">
        <v>24</v>
      </c>
      <c r="C66" s="79" t="s">
        <v>23</v>
      </c>
      <c r="D66" s="14">
        <v>5074.2</v>
      </c>
      <c r="E66" s="14">
        <v>5074.2</v>
      </c>
      <c r="F66" s="14">
        <v>5074.2</v>
      </c>
    </row>
    <row r="67" spans="1:6" s="4" customFormat="1" ht="32.25" customHeight="1" x14ac:dyDescent="0.3">
      <c r="A67" s="15" t="s">
        <v>106</v>
      </c>
      <c r="B67" s="9"/>
      <c r="C67" s="21" t="s">
        <v>320</v>
      </c>
      <c r="D67" s="14">
        <f t="shared" ref="D67:F68" si="10">D68</f>
        <v>7511.6</v>
      </c>
      <c r="E67" s="14">
        <f t="shared" si="10"/>
        <v>6740.7</v>
      </c>
      <c r="F67" s="14">
        <f t="shared" si="10"/>
        <v>6662.3</v>
      </c>
    </row>
    <row r="68" spans="1:6" s="4" customFormat="1" ht="16.5" customHeight="1" x14ac:dyDescent="0.3">
      <c r="A68" s="15" t="s">
        <v>229</v>
      </c>
      <c r="B68" s="9"/>
      <c r="C68" s="75" t="s">
        <v>215</v>
      </c>
      <c r="D68" s="14">
        <f t="shared" si="10"/>
        <v>7511.6</v>
      </c>
      <c r="E68" s="14">
        <f t="shared" si="10"/>
        <v>6740.7</v>
      </c>
      <c r="F68" s="14">
        <f t="shared" si="10"/>
        <v>6662.3</v>
      </c>
    </row>
    <row r="69" spans="1:6" s="4" customFormat="1" ht="20.25" customHeight="1" x14ac:dyDescent="0.3">
      <c r="A69" s="13"/>
      <c r="B69" s="9" t="s">
        <v>24</v>
      </c>
      <c r="C69" s="79" t="s">
        <v>23</v>
      </c>
      <c r="D69" s="14">
        <v>7511.6</v>
      </c>
      <c r="E69" s="14">
        <v>6740.7</v>
      </c>
      <c r="F69" s="14">
        <v>6662.3</v>
      </c>
    </row>
    <row r="70" spans="1:6" s="4" customFormat="1" ht="15.6" x14ac:dyDescent="0.3">
      <c r="A70" s="15" t="s">
        <v>105</v>
      </c>
      <c r="B70" s="9"/>
      <c r="C70" s="21" t="s">
        <v>104</v>
      </c>
      <c r="D70" s="14">
        <f>D71+D75</f>
        <v>10928.3</v>
      </c>
      <c r="E70" s="14">
        <f>E71+E75</f>
        <v>11286.7</v>
      </c>
      <c r="F70" s="14">
        <f>F71+F75</f>
        <v>11286.7</v>
      </c>
    </row>
    <row r="71" spans="1:6" s="4" customFormat="1" ht="15.6" x14ac:dyDescent="0.3">
      <c r="A71" s="15" t="s">
        <v>103</v>
      </c>
      <c r="B71" s="9"/>
      <c r="C71" s="21" t="s">
        <v>30</v>
      </c>
      <c r="D71" s="14">
        <f>D72</f>
        <v>3809.6</v>
      </c>
      <c r="E71" s="14">
        <f t="shared" ref="E71:F71" si="11">E72</f>
        <v>3953.5</v>
      </c>
      <c r="F71" s="14">
        <f t="shared" si="11"/>
        <v>3953.5</v>
      </c>
    </row>
    <row r="72" spans="1:6" s="4" customFormat="1" ht="15.6" x14ac:dyDescent="0.3">
      <c r="A72" s="15" t="s">
        <v>102</v>
      </c>
      <c r="B72" s="13"/>
      <c r="C72" s="21" t="s">
        <v>16</v>
      </c>
      <c r="D72" s="29">
        <f>D73+D74</f>
        <v>3809.6</v>
      </c>
      <c r="E72" s="29">
        <f>E73+E74</f>
        <v>3953.5</v>
      </c>
      <c r="F72" s="29">
        <f>F73+F74</f>
        <v>3953.5</v>
      </c>
    </row>
    <row r="73" spans="1:6" s="4" customFormat="1" ht="44.25" customHeight="1" x14ac:dyDescent="0.3">
      <c r="A73" s="23"/>
      <c r="B73" s="9" t="s">
        <v>5</v>
      </c>
      <c r="C73" s="79" t="s">
        <v>384</v>
      </c>
      <c r="D73" s="29">
        <v>3707.6</v>
      </c>
      <c r="E73" s="29">
        <v>3851.5</v>
      </c>
      <c r="F73" s="29">
        <v>3851.5</v>
      </c>
    </row>
    <row r="74" spans="1:6" s="4" customFormat="1" ht="15.75" customHeight="1" x14ac:dyDescent="0.3">
      <c r="A74" s="23"/>
      <c r="B74" s="9" t="s">
        <v>3</v>
      </c>
      <c r="C74" s="79" t="s">
        <v>233</v>
      </c>
      <c r="D74" s="29">
        <v>102</v>
      </c>
      <c r="E74" s="29">
        <v>102</v>
      </c>
      <c r="F74" s="29">
        <v>102</v>
      </c>
    </row>
    <row r="75" spans="1:6" s="4" customFormat="1" ht="15.6" x14ac:dyDescent="0.3">
      <c r="A75" s="15" t="s">
        <v>101</v>
      </c>
      <c r="B75" s="9"/>
      <c r="C75" s="21" t="s">
        <v>100</v>
      </c>
      <c r="D75" s="14">
        <f>D76+D80</f>
        <v>7118.7</v>
      </c>
      <c r="E75" s="14">
        <f>E76+E80</f>
        <v>7333.2</v>
      </c>
      <c r="F75" s="14">
        <f>F76+F80</f>
        <v>7333.2</v>
      </c>
    </row>
    <row r="76" spans="1:6" s="4" customFormat="1" ht="15.6" x14ac:dyDescent="0.3">
      <c r="A76" s="15" t="s">
        <v>99</v>
      </c>
      <c r="B76" s="13"/>
      <c r="C76" s="20" t="s">
        <v>98</v>
      </c>
      <c r="D76" s="14">
        <f>D77+D78+D79</f>
        <v>3576.2999999999997</v>
      </c>
      <c r="E76" s="14">
        <f>E77+E78+E79</f>
        <v>3670</v>
      </c>
      <c r="F76" s="14">
        <f>F77+F78+F79</f>
        <v>3670</v>
      </c>
    </row>
    <row r="77" spans="1:6" s="4" customFormat="1" ht="45.75" customHeight="1" x14ac:dyDescent="0.3">
      <c r="A77" s="23"/>
      <c r="B77" s="9" t="s">
        <v>5</v>
      </c>
      <c r="C77" s="79" t="s">
        <v>384</v>
      </c>
      <c r="D77" s="14">
        <v>2413.1999999999998</v>
      </c>
      <c r="E77" s="14">
        <v>2506.9</v>
      </c>
      <c r="F77" s="14">
        <v>2506.9</v>
      </c>
    </row>
    <row r="78" spans="1:6" s="4" customFormat="1" ht="15.6" x14ac:dyDescent="0.3">
      <c r="A78" s="23"/>
      <c r="B78" s="9" t="s">
        <v>3</v>
      </c>
      <c r="C78" s="79" t="s">
        <v>233</v>
      </c>
      <c r="D78" s="14">
        <v>1076.0999999999999</v>
      </c>
      <c r="E78" s="14">
        <v>1076.0999999999999</v>
      </c>
      <c r="F78" s="14">
        <v>1076.0999999999999</v>
      </c>
    </row>
    <row r="79" spans="1:6" s="4" customFormat="1" ht="15.6" x14ac:dyDescent="0.3">
      <c r="A79" s="13"/>
      <c r="B79" s="9" t="s">
        <v>2</v>
      </c>
      <c r="C79" s="79" t="s">
        <v>1</v>
      </c>
      <c r="D79" s="14">
        <v>87</v>
      </c>
      <c r="E79" s="14">
        <v>87</v>
      </c>
      <c r="F79" s="14">
        <v>87</v>
      </c>
    </row>
    <row r="80" spans="1:6" s="4" customFormat="1" ht="27.6" x14ac:dyDescent="0.3">
      <c r="A80" s="15" t="s">
        <v>244</v>
      </c>
      <c r="B80" s="9"/>
      <c r="C80" s="79" t="s">
        <v>97</v>
      </c>
      <c r="D80" s="14">
        <f>D81</f>
        <v>3542.4</v>
      </c>
      <c r="E80" s="14">
        <f>E81</f>
        <v>3663.2</v>
      </c>
      <c r="F80" s="14">
        <f>F81</f>
        <v>3663.2</v>
      </c>
    </row>
    <row r="81" spans="1:12" s="4" customFormat="1" ht="17.25" customHeight="1" x14ac:dyDescent="0.3">
      <c r="A81" s="9"/>
      <c r="B81" s="9" t="s">
        <v>24</v>
      </c>
      <c r="C81" s="79" t="s">
        <v>23</v>
      </c>
      <c r="D81" s="14">
        <v>3542.4</v>
      </c>
      <c r="E81" s="14">
        <v>3663.2</v>
      </c>
      <c r="F81" s="14">
        <v>3663.2</v>
      </c>
    </row>
    <row r="82" spans="1:12" s="4" customFormat="1" ht="18.75" customHeight="1" x14ac:dyDescent="0.3">
      <c r="A82" s="17" t="s">
        <v>96</v>
      </c>
      <c r="B82" s="13"/>
      <c r="C82" s="77" t="s">
        <v>235</v>
      </c>
      <c r="D82" s="6">
        <f>D83+D120+D126+D130</f>
        <v>93611.099999999991</v>
      </c>
      <c r="E82" s="6">
        <f>E83+E120+E126+E130</f>
        <v>82394</v>
      </c>
      <c r="F82" s="6">
        <f>F83+F120+F126+F130</f>
        <v>83590.899999999994</v>
      </c>
    </row>
    <row r="83" spans="1:12" s="4" customFormat="1" ht="16.5" customHeight="1" x14ac:dyDescent="0.3">
      <c r="A83" s="15" t="s">
        <v>95</v>
      </c>
      <c r="B83" s="13"/>
      <c r="C83" s="79" t="s">
        <v>514</v>
      </c>
      <c r="D83" s="14">
        <f>D84+D91+D94+D102+D105+D110+D117</f>
        <v>86576.599999999991</v>
      </c>
      <c r="E83" s="14">
        <f>E84+E91+E94+E102+E105+E110+E117</f>
        <v>75109.5</v>
      </c>
      <c r="F83" s="14">
        <f>F84+F91+F94+F102+F105+F110+F117</f>
        <v>76306.399999999994</v>
      </c>
    </row>
    <row r="84" spans="1:12" s="4" customFormat="1" ht="16.5" customHeight="1" x14ac:dyDescent="0.3">
      <c r="A84" s="15" t="s">
        <v>94</v>
      </c>
      <c r="B84" s="13"/>
      <c r="C84" s="79" t="s">
        <v>93</v>
      </c>
      <c r="D84" s="14">
        <f>D85+D87+D89</f>
        <v>20945.400000000001</v>
      </c>
      <c r="E84" s="14">
        <f t="shared" ref="E84:F84" si="12">E85+E87+E89</f>
        <v>21017.8</v>
      </c>
      <c r="F84" s="14">
        <f t="shared" si="12"/>
        <v>21017.8</v>
      </c>
    </row>
    <row r="85" spans="1:12" s="4" customFormat="1" ht="16.5" customHeight="1" x14ac:dyDescent="0.3">
      <c r="A85" s="15" t="s">
        <v>92</v>
      </c>
      <c r="B85" s="13"/>
      <c r="C85" s="21" t="s">
        <v>6</v>
      </c>
      <c r="D85" s="14">
        <f>D86</f>
        <v>20745.400000000001</v>
      </c>
      <c r="E85" s="14">
        <f>E86</f>
        <v>20817.8</v>
      </c>
      <c r="F85" s="14">
        <f>F86</f>
        <v>20817.8</v>
      </c>
    </row>
    <row r="86" spans="1:12" s="4" customFormat="1" ht="16.5" customHeight="1" x14ac:dyDescent="0.3">
      <c r="A86" s="15"/>
      <c r="B86" s="9" t="s">
        <v>24</v>
      </c>
      <c r="C86" s="79" t="s">
        <v>23</v>
      </c>
      <c r="D86" s="14">
        <v>20745.400000000001</v>
      </c>
      <c r="E86" s="14">
        <v>20817.8</v>
      </c>
      <c r="F86" s="14">
        <v>20817.8</v>
      </c>
      <c r="H86" s="113"/>
      <c r="I86" s="113"/>
      <c r="J86" s="113"/>
      <c r="K86" s="113"/>
      <c r="L86" s="113"/>
    </row>
    <row r="87" spans="1:12" s="4" customFormat="1" ht="16.5" customHeight="1" x14ac:dyDescent="0.3">
      <c r="A87" s="15" t="s">
        <v>380</v>
      </c>
      <c r="B87" s="9"/>
      <c r="C87" s="79" t="s">
        <v>91</v>
      </c>
      <c r="D87" s="14">
        <f>D88</f>
        <v>0</v>
      </c>
      <c r="E87" s="14">
        <f>E88</f>
        <v>0</v>
      </c>
      <c r="F87" s="14">
        <f>F88</f>
        <v>200</v>
      </c>
      <c r="H87" s="113"/>
      <c r="I87" s="113"/>
      <c r="J87" s="113"/>
      <c r="K87" s="113"/>
      <c r="L87" s="113"/>
    </row>
    <row r="88" spans="1:12" s="4" customFormat="1" ht="16.5" customHeight="1" x14ac:dyDescent="0.3">
      <c r="A88" s="15"/>
      <c r="B88" s="9" t="s">
        <v>24</v>
      </c>
      <c r="C88" s="79" t="s">
        <v>23</v>
      </c>
      <c r="D88" s="14">
        <v>0</v>
      </c>
      <c r="E88" s="14">
        <v>0</v>
      </c>
      <c r="F88" s="14">
        <v>200</v>
      </c>
      <c r="H88" s="114"/>
      <c r="I88" s="114"/>
      <c r="J88" s="114"/>
      <c r="K88" s="113"/>
      <c r="L88" s="113"/>
    </row>
    <row r="89" spans="1:12" s="4" customFormat="1" ht="16.5" customHeight="1" x14ac:dyDescent="0.3">
      <c r="A89" s="15" t="s">
        <v>637</v>
      </c>
      <c r="B89" s="9"/>
      <c r="C89" s="79" t="s">
        <v>638</v>
      </c>
      <c r="D89" s="14">
        <f>D90</f>
        <v>200</v>
      </c>
      <c r="E89" s="14">
        <f>E90</f>
        <v>200</v>
      </c>
      <c r="F89" s="14">
        <f>F90</f>
        <v>0</v>
      </c>
      <c r="H89" s="114"/>
      <c r="I89" s="114"/>
      <c r="J89" s="114"/>
      <c r="K89" s="113"/>
      <c r="L89" s="113"/>
    </row>
    <row r="90" spans="1:12" s="4" customFormat="1" ht="16.5" customHeight="1" x14ac:dyDescent="0.3">
      <c r="A90" s="15"/>
      <c r="B90" s="9" t="s">
        <v>24</v>
      </c>
      <c r="C90" s="79" t="s">
        <v>23</v>
      </c>
      <c r="D90" s="14">
        <v>200</v>
      </c>
      <c r="E90" s="14">
        <v>200</v>
      </c>
      <c r="F90" s="14">
        <v>0</v>
      </c>
      <c r="H90" s="114"/>
      <c r="I90" s="114"/>
      <c r="J90" s="114"/>
      <c r="K90" s="113"/>
      <c r="L90" s="113"/>
    </row>
    <row r="91" spans="1:12" s="4" customFormat="1" ht="16.5" customHeight="1" x14ac:dyDescent="0.3">
      <c r="A91" s="15" t="s">
        <v>90</v>
      </c>
      <c r="B91" s="9"/>
      <c r="C91" s="79" t="s">
        <v>89</v>
      </c>
      <c r="D91" s="14">
        <f t="shared" ref="D91:F92" si="13">D92</f>
        <v>6292.5</v>
      </c>
      <c r="E91" s="14">
        <f t="shared" si="13"/>
        <v>6188.3</v>
      </c>
      <c r="F91" s="14">
        <f t="shared" si="13"/>
        <v>6188.3</v>
      </c>
      <c r="H91" s="113"/>
      <c r="I91" s="113"/>
      <c r="J91" s="113"/>
      <c r="K91" s="113"/>
      <c r="L91" s="113"/>
    </row>
    <row r="92" spans="1:12" s="4" customFormat="1" ht="16.5" customHeight="1" x14ac:dyDescent="0.3">
      <c r="A92" s="15" t="s">
        <v>88</v>
      </c>
      <c r="B92" s="13"/>
      <c r="C92" s="21" t="s">
        <v>6</v>
      </c>
      <c r="D92" s="14">
        <f t="shared" si="13"/>
        <v>6292.5</v>
      </c>
      <c r="E92" s="14">
        <f t="shared" si="13"/>
        <v>6188.3</v>
      </c>
      <c r="F92" s="14">
        <f t="shared" si="13"/>
        <v>6188.3</v>
      </c>
      <c r="H92" s="113"/>
      <c r="I92" s="113"/>
      <c r="J92" s="113"/>
      <c r="K92" s="113"/>
      <c r="L92" s="113"/>
    </row>
    <row r="93" spans="1:12" s="4" customFormat="1" ht="16.5" customHeight="1" x14ac:dyDescent="0.3">
      <c r="A93" s="15"/>
      <c r="B93" s="9" t="s">
        <v>24</v>
      </c>
      <c r="C93" s="79" t="s">
        <v>23</v>
      </c>
      <c r="D93" s="14">
        <v>6292.5</v>
      </c>
      <c r="E93" s="14">
        <v>6188.3</v>
      </c>
      <c r="F93" s="14">
        <v>6188.3</v>
      </c>
      <c r="H93" s="114"/>
      <c r="I93" s="114"/>
      <c r="J93" s="114"/>
      <c r="K93" s="113"/>
      <c r="L93" s="113"/>
    </row>
    <row r="94" spans="1:12" s="4" customFormat="1" ht="15.75" customHeight="1" x14ac:dyDescent="0.3">
      <c r="A94" s="15" t="s">
        <v>87</v>
      </c>
      <c r="B94" s="13"/>
      <c r="C94" s="80" t="s">
        <v>237</v>
      </c>
      <c r="D94" s="14">
        <f>D97+D95+D100</f>
        <v>32453.8</v>
      </c>
      <c r="E94" s="14">
        <f t="shared" ref="E94:F94" si="14">E97+E95+E100</f>
        <v>31797.1</v>
      </c>
      <c r="F94" s="14">
        <f t="shared" si="14"/>
        <v>31797.1</v>
      </c>
      <c r="H94" s="113"/>
      <c r="I94" s="113"/>
      <c r="J94" s="113"/>
      <c r="K94" s="113"/>
      <c r="L94" s="113"/>
    </row>
    <row r="95" spans="1:12" s="4" customFormat="1" ht="16.5" customHeight="1" x14ac:dyDescent="0.3">
      <c r="A95" s="15" t="s">
        <v>236</v>
      </c>
      <c r="B95" s="13"/>
      <c r="C95" s="21" t="s">
        <v>6</v>
      </c>
      <c r="D95" s="14">
        <f>D96</f>
        <v>30425.7</v>
      </c>
      <c r="E95" s="14">
        <f>E96</f>
        <v>29797.1</v>
      </c>
      <c r="F95" s="14">
        <f>F96</f>
        <v>29797.1</v>
      </c>
      <c r="H95" s="113"/>
      <c r="I95" s="113"/>
      <c r="J95" s="113"/>
      <c r="K95" s="113"/>
      <c r="L95" s="113"/>
    </row>
    <row r="96" spans="1:12" s="4" customFormat="1" ht="16.5" customHeight="1" x14ac:dyDescent="0.3">
      <c r="A96" s="15"/>
      <c r="B96" s="9" t="s">
        <v>24</v>
      </c>
      <c r="C96" s="79" t="s">
        <v>23</v>
      </c>
      <c r="D96" s="14">
        <v>30425.7</v>
      </c>
      <c r="E96" s="14">
        <v>29797.1</v>
      </c>
      <c r="F96" s="14">
        <v>29797.1</v>
      </c>
      <c r="H96" s="114"/>
      <c r="I96" s="114"/>
      <c r="J96" s="114"/>
      <c r="K96" s="113"/>
      <c r="L96" s="113"/>
    </row>
    <row r="97" spans="1:12" s="4" customFormat="1" ht="15.75" customHeight="1" x14ac:dyDescent="0.3">
      <c r="A97" s="15" t="s">
        <v>86</v>
      </c>
      <c r="B97" s="9"/>
      <c r="C97" s="21" t="s">
        <v>22</v>
      </c>
      <c r="D97" s="14">
        <f>D98+D99</f>
        <v>2000</v>
      </c>
      <c r="E97" s="14">
        <f>E98+E99</f>
        <v>2000</v>
      </c>
      <c r="F97" s="14">
        <f>F98+F99</f>
        <v>2000</v>
      </c>
      <c r="H97" s="113"/>
      <c r="I97" s="113"/>
      <c r="J97" s="113"/>
      <c r="K97" s="113"/>
      <c r="L97" s="113"/>
    </row>
    <row r="98" spans="1:12" s="4" customFormat="1" ht="15.6" x14ac:dyDescent="0.3">
      <c r="A98" s="13"/>
      <c r="B98" s="9" t="s">
        <v>3</v>
      </c>
      <c r="C98" s="79" t="s">
        <v>233</v>
      </c>
      <c r="D98" s="14">
        <v>740.4</v>
      </c>
      <c r="E98" s="14">
        <v>740.4</v>
      </c>
      <c r="F98" s="14">
        <v>740.4</v>
      </c>
      <c r="H98" s="113"/>
      <c r="I98" s="113"/>
      <c r="J98" s="113"/>
      <c r="K98" s="113"/>
      <c r="L98" s="113"/>
    </row>
    <row r="99" spans="1:12" s="4" customFormat="1" ht="19.5" customHeight="1" x14ac:dyDescent="0.3">
      <c r="A99" s="13"/>
      <c r="B99" s="9" t="s">
        <v>24</v>
      </c>
      <c r="C99" s="79" t="s">
        <v>23</v>
      </c>
      <c r="D99" s="14">
        <v>1259.5999999999999</v>
      </c>
      <c r="E99" s="14">
        <v>1259.5999999999999</v>
      </c>
      <c r="F99" s="14">
        <v>1259.5999999999999</v>
      </c>
      <c r="H99" s="113"/>
      <c r="I99" s="113"/>
      <c r="J99" s="113"/>
      <c r="K99" s="113"/>
      <c r="L99" s="113"/>
    </row>
    <row r="100" spans="1:12" s="4" customFormat="1" ht="31.5" customHeight="1" x14ac:dyDescent="0.3">
      <c r="A100" s="15" t="s">
        <v>639</v>
      </c>
      <c r="B100" s="13"/>
      <c r="C100" s="21" t="s">
        <v>640</v>
      </c>
      <c r="D100" s="14">
        <f>D101</f>
        <v>28.1</v>
      </c>
      <c r="E100" s="14">
        <f t="shared" ref="E100:F100" si="15">E101</f>
        <v>0</v>
      </c>
      <c r="F100" s="14">
        <f t="shared" si="15"/>
        <v>0</v>
      </c>
      <c r="H100" s="113"/>
      <c r="I100" s="113"/>
      <c r="J100" s="113"/>
      <c r="K100" s="113"/>
      <c r="L100" s="113"/>
    </row>
    <row r="101" spans="1:12" s="4" customFormat="1" ht="19.5" customHeight="1" x14ac:dyDescent="0.3">
      <c r="A101" s="15"/>
      <c r="B101" s="9" t="s">
        <v>24</v>
      </c>
      <c r="C101" s="79" t="s">
        <v>23</v>
      </c>
      <c r="D101" s="14">
        <v>28.1</v>
      </c>
      <c r="E101" s="14">
        <v>0</v>
      </c>
      <c r="F101" s="14">
        <v>0</v>
      </c>
      <c r="H101" s="113"/>
      <c r="I101" s="113"/>
      <c r="J101" s="113"/>
      <c r="K101" s="113"/>
      <c r="L101" s="113"/>
    </row>
    <row r="102" spans="1:12" s="4" customFormat="1" ht="17.25" customHeight="1" x14ac:dyDescent="0.3">
      <c r="A102" s="15" t="s">
        <v>85</v>
      </c>
      <c r="B102" s="9"/>
      <c r="C102" s="21" t="s">
        <v>238</v>
      </c>
      <c r="D102" s="14">
        <f t="shared" ref="D102:F103" si="16">D103</f>
        <v>14372.4</v>
      </c>
      <c r="E102" s="14">
        <f t="shared" si="16"/>
        <v>14273.9</v>
      </c>
      <c r="F102" s="14">
        <f t="shared" si="16"/>
        <v>14273.9</v>
      </c>
    </row>
    <row r="103" spans="1:12" s="4" customFormat="1" ht="18.75" customHeight="1" x14ac:dyDescent="0.3">
      <c r="A103" s="15" t="s">
        <v>239</v>
      </c>
      <c r="B103" s="9"/>
      <c r="C103" s="21" t="s">
        <v>6</v>
      </c>
      <c r="D103" s="14">
        <f t="shared" si="16"/>
        <v>14372.4</v>
      </c>
      <c r="E103" s="14">
        <f t="shared" si="16"/>
        <v>14273.9</v>
      </c>
      <c r="F103" s="14">
        <f t="shared" si="16"/>
        <v>14273.9</v>
      </c>
    </row>
    <row r="104" spans="1:12" s="4" customFormat="1" ht="18" customHeight="1" x14ac:dyDescent="0.3">
      <c r="A104" s="13"/>
      <c r="B104" s="9" t="s">
        <v>24</v>
      </c>
      <c r="C104" s="79" t="s">
        <v>23</v>
      </c>
      <c r="D104" s="14">
        <v>14372.4</v>
      </c>
      <c r="E104" s="14">
        <v>14273.9</v>
      </c>
      <c r="F104" s="14">
        <v>14273.9</v>
      </c>
    </row>
    <row r="105" spans="1:12" s="4" customFormat="1" ht="30" customHeight="1" x14ac:dyDescent="0.3">
      <c r="A105" s="15" t="s">
        <v>240</v>
      </c>
      <c r="B105" s="9"/>
      <c r="C105" s="21" t="s">
        <v>241</v>
      </c>
      <c r="D105" s="14">
        <f>D106+D108</f>
        <v>268.3</v>
      </c>
      <c r="E105" s="14">
        <f>E106+E108</f>
        <v>29.3</v>
      </c>
      <c r="F105" s="14">
        <f>F106+F108</f>
        <v>29.3</v>
      </c>
    </row>
    <row r="106" spans="1:12" s="4" customFormat="1" ht="46.5" customHeight="1" x14ac:dyDescent="0.3">
      <c r="A106" s="15" t="s">
        <v>242</v>
      </c>
      <c r="B106" s="9"/>
      <c r="C106" s="21" t="s">
        <v>82</v>
      </c>
      <c r="D106" s="14">
        <f>D107</f>
        <v>29.3</v>
      </c>
      <c r="E106" s="14">
        <f>E107</f>
        <v>29.3</v>
      </c>
      <c r="F106" s="14">
        <f>F107</f>
        <v>29.3</v>
      </c>
    </row>
    <row r="107" spans="1:12" s="4" customFormat="1" ht="18" customHeight="1" x14ac:dyDescent="0.3">
      <c r="A107" s="13"/>
      <c r="B107" s="9" t="s">
        <v>24</v>
      </c>
      <c r="C107" s="79" t="s">
        <v>23</v>
      </c>
      <c r="D107" s="14">
        <v>29.3</v>
      </c>
      <c r="E107" s="14">
        <v>29.3</v>
      </c>
      <c r="F107" s="14">
        <v>29.3</v>
      </c>
    </row>
    <row r="108" spans="1:12" s="4" customFormat="1" ht="31.5" customHeight="1" x14ac:dyDescent="0.3">
      <c r="A108" s="15" t="s">
        <v>243</v>
      </c>
      <c r="B108" s="9"/>
      <c r="C108" s="21" t="s">
        <v>436</v>
      </c>
      <c r="D108" s="14">
        <f>D109</f>
        <v>239</v>
      </c>
      <c r="E108" s="14">
        <f>E109</f>
        <v>0</v>
      </c>
      <c r="F108" s="14">
        <f>F109</f>
        <v>0</v>
      </c>
    </row>
    <row r="109" spans="1:12" s="4" customFormat="1" ht="15.6" x14ac:dyDescent="0.3">
      <c r="A109" s="13"/>
      <c r="B109" s="9" t="s">
        <v>3</v>
      </c>
      <c r="C109" s="79" t="s">
        <v>233</v>
      </c>
      <c r="D109" s="14">
        <v>239</v>
      </c>
      <c r="E109" s="14">
        <v>0</v>
      </c>
      <c r="F109" s="14">
        <v>0</v>
      </c>
    </row>
    <row r="110" spans="1:12" s="4" customFormat="1" ht="30" customHeight="1" x14ac:dyDescent="0.3">
      <c r="A110" s="15" t="s">
        <v>516</v>
      </c>
      <c r="B110" s="13"/>
      <c r="C110" s="79" t="s">
        <v>517</v>
      </c>
      <c r="D110" s="14">
        <f>D113+D111+D115</f>
        <v>12242.2</v>
      </c>
      <c r="E110" s="14">
        <f t="shared" ref="E110:F110" si="17">E113+E111+E115</f>
        <v>1803.1</v>
      </c>
      <c r="F110" s="14">
        <f t="shared" si="17"/>
        <v>3000</v>
      </c>
    </row>
    <row r="111" spans="1:12" s="4" customFormat="1" ht="19.5" customHeight="1" x14ac:dyDescent="0.3">
      <c r="A111" s="15" t="s">
        <v>528</v>
      </c>
      <c r="B111" s="13"/>
      <c r="C111" s="21" t="s">
        <v>6</v>
      </c>
      <c r="D111" s="14">
        <f>D112</f>
        <v>218.7</v>
      </c>
      <c r="E111" s="14">
        <f>E112</f>
        <v>0</v>
      </c>
      <c r="F111" s="14">
        <f>F112</f>
        <v>3000</v>
      </c>
    </row>
    <row r="112" spans="1:12" s="4" customFormat="1" ht="16.5" customHeight="1" x14ac:dyDescent="0.3">
      <c r="A112" s="15"/>
      <c r="B112" s="9" t="s">
        <v>24</v>
      </c>
      <c r="C112" s="79" t="s">
        <v>23</v>
      </c>
      <c r="D112" s="14">
        <v>218.7</v>
      </c>
      <c r="E112" s="14">
        <v>0</v>
      </c>
      <c r="F112" s="14">
        <v>3000</v>
      </c>
    </row>
    <row r="113" spans="1:6" s="4" customFormat="1" ht="30" customHeight="1" x14ac:dyDescent="0.3">
      <c r="A113" s="15" t="s">
        <v>518</v>
      </c>
      <c r="B113" s="13"/>
      <c r="C113" s="21" t="s">
        <v>212</v>
      </c>
      <c r="D113" s="14">
        <f>D114</f>
        <v>12023.5</v>
      </c>
      <c r="E113" s="14">
        <f>E114</f>
        <v>0</v>
      </c>
      <c r="F113" s="14">
        <f>F114</f>
        <v>0</v>
      </c>
    </row>
    <row r="114" spans="1:6" s="4" customFormat="1" ht="16.5" customHeight="1" x14ac:dyDescent="0.3">
      <c r="A114" s="15"/>
      <c r="B114" s="9" t="s">
        <v>24</v>
      </c>
      <c r="C114" s="79" t="s">
        <v>23</v>
      </c>
      <c r="D114" s="14">
        <v>12023.5</v>
      </c>
      <c r="E114" s="14">
        <v>0</v>
      </c>
      <c r="F114" s="14">
        <v>0</v>
      </c>
    </row>
    <row r="115" spans="1:6" s="4" customFormat="1" ht="16.5" customHeight="1" x14ac:dyDescent="0.3">
      <c r="A115" s="15" t="s">
        <v>667</v>
      </c>
      <c r="B115" s="9"/>
      <c r="C115" s="79" t="s">
        <v>666</v>
      </c>
      <c r="D115" s="14">
        <f>D116</f>
        <v>0</v>
      </c>
      <c r="E115" s="14">
        <f t="shared" ref="E115:F115" si="18">E116</f>
        <v>1803.1</v>
      </c>
      <c r="F115" s="14">
        <f t="shared" si="18"/>
        <v>0</v>
      </c>
    </row>
    <row r="116" spans="1:6" s="4" customFormat="1" ht="16.5" customHeight="1" x14ac:dyDescent="0.3">
      <c r="A116" s="15"/>
      <c r="B116" s="9" t="s">
        <v>24</v>
      </c>
      <c r="C116" s="79" t="s">
        <v>23</v>
      </c>
      <c r="D116" s="14">
        <v>0</v>
      </c>
      <c r="E116" s="14">
        <v>1803.1</v>
      </c>
      <c r="F116" s="14">
        <v>0</v>
      </c>
    </row>
    <row r="117" spans="1:6" s="4" customFormat="1" ht="16.5" customHeight="1" x14ac:dyDescent="0.3">
      <c r="A117" s="15" t="s">
        <v>641</v>
      </c>
      <c r="B117" s="13"/>
      <c r="C117" s="79" t="s">
        <v>642</v>
      </c>
      <c r="D117" s="14">
        <f t="shared" ref="D117:F117" si="19">D118</f>
        <v>2</v>
      </c>
      <c r="E117" s="14">
        <f t="shared" si="19"/>
        <v>0</v>
      </c>
      <c r="F117" s="14">
        <f t="shared" si="19"/>
        <v>0</v>
      </c>
    </row>
    <row r="118" spans="1:6" s="4" customFormat="1" ht="16.5" customHeight="1" x14ac:dyDescent="0.3">
      <c r="A118" s="15" t="s">
        <v>643</v>
      </c>
      <c r="B118" s="13"/>
      <c r="C118" s="21" t="s">
        <v>644</v>
      </c>
      <c r="D118" s="14">
        <f>D119</f>
        <v>2</v>
      </c>
      <c r="E118" s="14">
        <f t="shared" ref="E118:F118" si="20">E119</f>
        <v>0</v>
      </c>
      <c r="F118" s="14">
        <f t="shared" si="20"/>
        <v>0</v>
      </c>
    </row>
    <row r="119" spans="1:6" s="4" customFormat="1" ht="16.5" customHeight="1" x14ac:dyDescent="0.3">
      <c r="A119" s="15"/>
      <c r="B119" s="9" t="s">
        <v>24</v>
      </c>
      <c r="C119" s="79" t="s">
        <v>23</v>
      </c>
      <c r="D119" s="14">
        <v>2</v>
      </c>
      <c r="E119" s="14">
        <v>0</v>
      </c>
      <c r="F119" s="14">
        <v>0</v>
      </c>
    </row>
    <row r="120" spans="1:6" s="4" customFormat="1" ht="15.75" customHeight="1" x14ac:dyDescent="0.3">
      <c r="A120" s="15" t="s">
        <v>84</v>
      </c>
      <c r="B120" s="26"/>
      <c r="C120" s="79" t="s">
        <v>245</v>
      </c>
      <c r="D120" s="11">
        <f>D121</f>
        <v>229</v>
      </c>
      <c r="E120" s="25">
        <f>E121</f>
        <v>229</v>
      </c>
      <c r="F120" s="25">
        <f>F121</f>
        <v>229</v>
      </c>
    </row>
    <row r="121" spans="1:6" s="4" customFormat="1" ht="15.75" customHeight="1" x14ac:dyDescent="0.3">
      <c r="A121" s="15" t="s">
        <v>83</v>
      </c>
      <c r="B121" s="26"/>
      <c r="C121" s="79" t="s">
        <v>246</v>
      </c>
      <c r="D121" s="11">
        <f>D124+D122</f>
        <v>229</v>
      </c>
      <c r="E121" s="11">
        <f t="shared" ref="E121:F121" si="21">E124+E122</f>
        <v>229</v>
      </c>
      <c r="F121" s="11">
        <f t="shared" si="21"/>
        <v>229</v>
      </c>
    </row>
    <row r="122" spans="1:6" s="4" customFormat="1" ht="15.75" customHeight="1" x14ac:dyDescent="0.3">
      <c r="A122" s="15" t="s">
        <v>409</v>
      </c>
      <c r="B122" s="13"/>
      <c r="C122" s="21" t="s">
        <v>6</v>
      </c>
      <c r="D122" s="11">
        <f>D123</f>
        <v>39</v>
      </c>
      <c r="E122" s="25">
        <f>E123</f>
        <v>39</v>
      </c>
      <c r="F122" s="25">
        <f>F123</f>
        <v>39</v>
      </c>
    </row>
    <row r="123" spans="1:6" s="4" customFormat="1" ht="15.75" customHeight="1" x14ac:dyDescent="0.3">
      <c r="A123" s="26"/>
      <c r="B123" s="9" t="s">
        <v>24</v>
      </c>
      <c r="C123" s="79" t="s">
        <v>23</v>
      </c>
      <c r="D123" s="11">
        <v>39</v>
      </c>
      <c r="E123" s="25">
        <v>39</v>
      </c>
      <c r="F123" s="25">
        <v>39</v>
      </c>
    </row>
    <row r="124" spans="1:6" s="4" customFormat="1" ht="15.75" customHeight="1" x14ac:dyDescent="0.3">
      <c r="A124" s="15" t="s">
        <v>247</v>
      </c>
      <c r="B124" s="13"/>
      <c r="C124" s="12" t="s">
        <v>22</v>
      </c>
      <c r="D124" s="11">
        <f>D125</f>
        <v>190</v>
      </c>
      <c r="E124" s="25">
        <f>E125</f>
        <v>190</v>
      </c>
      <c r="F124" s="25">
        <f>F125</f>
        <v>190</v>
      </c>
    </row>
    <row r="125" spans="1:6" s="4" customFormat="1" ht="15.75" customHeight="1" x14ac:dyDescent="0.3">
      <c r="A125" s="26"/>
      <c r="B125" s="9" t="s">
        <v>3</v>
      </c>
      <c r="C125" s="79" t="s">
        <v>233</v>
      </c>
      <c r="D125" s="11">
        <v>190</v>
      </c>
      <c r="E125" s="25">
        <v>190</v>
      </c>
      <c r="F125" s="25">
        <v>190</v>
      </c>
    </row>
    <row r="126" spans="1:6" s="4" customFormat="1" ht="15.75" customHeight="1" x14ac:dyDescent="0.3">
      <c r="A126" s="15" t="s">
        <v>81</v>
      </c>
      <c r="B126" s="9"/>
      <c r="C126" s="79" t="s">
        <v>248</v>
      </c>
      <c r="D126" s="11">
        <f t="shared" ref="D126:F128" si="22">D127</f>
        <v>252.6</v>
      </c>
      <c r="E126" s="25">
        <f t="shared" si="22"/>
        <v>262.8</v>
      </c>
      <c r="F126" s="25">
        <f t="shared" si="22"/>
        <v>262.8</v>
      </c>
    </row>
    <row r="127" spans="1:6" s="4" customFormat="1" ht="32.25" customHeight="1" x14ac:dyDescent="0.3">
      <c r="A127" s="15" t="s">
        <v>80</v>
      </c>
      <c r="B127" s="9"/>
      <c r="C127" s="21" t="s">
        <v>79</v>
      </c>
      <c r="D127" s="11">
        <f t="shared" si="22"/>
        <v>252.6</v>
      </c>
      <c r="E127" s="25">
        <f t="shared" si="22"/>
        <v>262.8</v>
      </c>
      <c r="F127" s="25">
        <f t="shared" si="22"/>
        <v>262.8</v>
      </c>
    </row>
    <row r="128" spans="1:6" s="4" customFormat="1" ht="27.6" x14ac:dyDescent="0.3">
      <c r="A128" s="15" t="s">
        <v>249</v>
      </c>
      <c r="B128" s="9"/>
      <c r="C128" s="75" t="s">
        <v>432</v>
      </c>
      <c r="D128" s="11">
        <f t="shared" si="22"/>
        <v>252.6</v>
      </c>
      <c r="E128" s="25">
        <f t="shared" si="22"/>
        <v>262.8</v>
      </c>
      <c r="F128" s="25">
        <f t="shared" si="22"/>
        <v>262.8</v>
      </c>
    </row>
    <row r="129" spans="1:11" s="4" customFormat="1" ht="15.6" x14ac:dyDescent="0.3">
      <c r="A129" s="28"/>
      <c r="B129" s="9" t="s">
        <v>3</v>
      </c>
      <c r="C129" s="79" t="s">
        <v>233</v>
      </c>
      <c r="D129" s="11">
        <v>252.6</v>
      </c>
      <c r="E129" s="25">
        <v>262.8</v>
      </c>
      <c r="F129" s="25">
        <v>262.8</v>
      </c>
    </row>
    <row r="130" spans="1:11" s="4" customFormat="1" ht="15.75" customHeight="1" x14ac:dyDescent="0.3">
      <c r="A130" s="15" t="s">
        <v>250</v>
      </c>
      <c r="B130" s="9"/>
      <c r="C130" s="21" t="s">
        <v>32</v>
      </c>
      <c r="D130" s="11">
        <f t="shared" ref="D130:F131" si="23">D131</f>
        <v>6552.9</v>
      </c>
      <c r="E130" s="25">
        <f t="shared" si="23"/>
        <v>6792.7</v>
      </c>
      <c r="F130" s="25">
        <f t="shared" si="23"/>
        <v>6792.7</v>
      </c>
    </row>
    <row r="131" spans="1:11" s="4" customFormat="1" ht="15.75" customHeight="1" x14ac:dyDescent="0.3">
      <c r="A131" s="15" t="s">
        <v>251</v>
      </c>
      <c r="B131" s="9"/>
      <c r="C131" s="21" t="s">
        <v>30</v>
      </c>
      <c r="D131" s="11">
        <f t="shared" si="23"/>
        <v>6552.9</v>
      </c>
      <c r="E131" s="25">
        <f t="shared" si="23"/>
        <v>6792.7</v>
      </c>
      <c r="F131" s="25">
        <f t="shared" si="23"/>
        <v>6792.7</v>
      </c>
    </row>
    <row r="132" spans="1:11" s="4" customFormat="1" ht="15.75" customHeight="1" x14ac:dyDescent="0.3">
      <c r="A132" s="15" t="s">
        <v>252</v>
      </c>
      <c r="B132" s="13"/>
      <c r="C132" s="21" t="s">
        <v>16</v>
      </c>
      <c r="D132" s="14">
        <f>D133+D134+D135</f>
        <v>6552.9</v>
      </c>
      <c r="E132" s="14">
        <f>E133+E134+E135</f>
        <v>6792.7</v>
      </c>
      <c r="F132" s="14">
        <f>F133+F134+F135</f>
        <v>6792.7</v>
      </c>
    </row>
    <row r="133" spans="1:11" s="4" customFormat="1" ht="45.75" customHeight="1" x14ac:dyDescent="0.3">
      <c r="A133" s="13"/>
      <c r="B133" s="9" t="s">
        <v>5</v>
      </c>
      <c r="C133" s="79" t="s">
        <v>384</v>
      </c>
      <c r="D133" s="14">
        <v>6192.7</v>
      </c>
      <c r="E133" s="14">
        <v>6432.5</v>
      </c>
      <c r="F133" s="14">
        <v>6432.5</v>
      </c>
    </row>
    <row r="134" spans="1:11" s="4" customFormat="1" ht="15.75" customHeight="1" x14ac:dyDescent="0.3">
      <c r="A134" s="13"/>
      <c r="B134" s="9" t="s">
        <v>3</v>
      </c>
      <c r="C134" s="79" t="s">
        <v>233</v>
      </c>
      <c r="D134" s="14">
        <v>358.9</v>
      </c>
      <c r="E134" s="14">
        <v>358.9</v>
      </c>
      <c r="F134" s="14">
        <v>358.9</v>
      </c>
    </row>
    <row r="135" spans="1:11" s="4" customFormat="1" ht="15.6" x14ac:dyDescent="0.3">
      <c r="A135" s="13"/>
      <c r="B135" s="9" t="s">
        <v>2</v>
      </c>
      <c r="C135" s="79" t="s">
        <v>1</v>
      </c>
      <c r="D135" s="14">
        <v>1.3</v>
      </c>
      <c r="E135" s="14">
        <v>1.3</v>
      </c>
      <c r="F135" s="14">
        <v>1.3</v>
      </c>
    </row>
    <row r="136" spans="1:11" s="4" customFormat="1" ht="27.75" customHeight="1" x14ac:dyDescent="0.3">
      <c r="A136" s="17" t="s">
        <v>78</v>
      </c>
      <c r="B136" s="13"/>
      <c r="C136" s="70" t="s">
        <v>253</v>
      </c>
      <c r="D136" s="6">
        <f>D137+D157</f>
        <v>44896.4</v>
      </c>
      <c r="E136" s="24">
        <f>E137+E157</f>
        <v>54353.099999999991</v>
      </c>
      <c r="F136" s="24">
        <f>F137+F157</f>
        <v>43173.5</v>
      </c>
    </row>
    <row r="137" spans="1:11" s="4" customFormat="1" ht="17.25" customHeight="1" x14ac:dyDescent="0.3">
      <c r="A137" s="15" t="s">
        <v>77</v>
      </c>
      <c r="B137" s="27"/>
      <c r="C137" s="21" t="s">
        <v>76</v>
      </c>
      <c r="D137" s="14">
        <f>D138+D145+D154+D148+D151</f>
        <v>24098</v>
      </c>
      <c r="E137" s="14">
        <f t="shared" ref="E137:F137" si="24">E138+E145+E154+E148+E151</f>
        <v>33517.299999999996</v>
      </c>
      <c r="F137" s="14">
        <f t="shared" si="24"/>
        <v>22337.699999999997</v>
      </c>
    </row>
    <row r="138" spans="1:11" s="4" customFormat="1" ht="18" customHeight="1" x14ac:dyDescent="0.3">
      <c r="A138" s="15" t="s">
        <v>75</v>
      </c>
      <c r="B138" s="15"/>
      <c r="C138" s="21" t="s">
        <v>254</v>
      </c>
      <c r="D138" s="14">
        <f>D139+D143</f>
        <v>1597.1000000000001</v>
      </c>
      <c r="E138" s="14">
        <f t="shared" ref="E138:F138" si="25">E139+E143</f>
        <v>1432.1000000000001</v>
      </c>
      <c r="F138" s="14">
        <f t="shared" si="25"/>
        <v>1432.1000000000001</v>
      </c>
    </row>
    <row r="139" spans="1:11" s="4" customFormat="1" ht="17.25" customHeight="1" x14ac:dyDescent="0.3">
      <c r="A139" s="15" t="s">
        <v>74</v>
      </c>
      <c r="B139" s="9"/>
      <c r="C139" s="21" t="s">
        <v>22</v>
      </c>
      <c r="D139" s="14">
        <f>D141+D142+D140</f>
        <v>1432.1000000000001</v>
      </c>
      <c r="E139" s="14">
        <f>E141+E142+E140</f>
        <v>1432.1000000000001</v>
      </c>
      <c r="F139" s="14">
        <f>F141+F142+F140</f>
        <v>1432.1000000000001</v>
      </c>
    </row>
    <row r="140" spans="1:11" s="4" customFormat="1" ht="45.75" customHeight="1" x14ac:dyDescent="0.3">
      <c r="A140" s="13"/>
      <c r="B140" s="9" t="s">
        <v>5</v>
      </c>
      <c r="C140" s="79" t="s">
        <v>384</v>
      </c>
      <c r="D140" s="14">
        <v>370.2</v>
      </c>
      <c r="E140" s="14">
        <v>370.2</v>
      </c>
      <c r="F140" s="14">
        <v>370.2</v>
      </c>
    </row>
    <row r="141" spans="1:11" s="4" customFormat="1" ht="17.25" customHeight="1" x14ac:dyDescent="0.3">
      <c r="A141" s="9"/>
      <c r="B141" s="9" t="s">
        <v>3</v>
      </c>
      <c r="C141" s="79" t="s">
        <v>233</v>
      </c>
      <c r="D141" s="14">
        <v>369.8</v>
      </c>
      <c r="E141" s="14">
        <v>369.8</v>
      </c>
      <c r="F141" s="14">
        <v>369.8</v>
      </c>
    </row>
    <row r="142" spans="1:11" s="4" customFormat="1" ht="19.5" customHeight="1" x14ac:dyDescent="0.3">
      <c r="A142" s="13"/>
      <c r="B142" s="9" t="s">
        <v>24</v>
      </c>
      <c r="C142" s="79" t="s">
        <v>23</v>
      </c>
      <c r="D142" s="14">
        <v>692.1</v>
      </c>
      <c r="E142" s="14">
        <v>692.1</v>
      </c>
      <c r="F142" s="14">
        <v>692.1</v>
      </c>
    </row>
    <row r="143" spans="1:11" s="4" customFormat="1" ht="17.25" customHeight="1" x14ac:dyDescent="0.3">
      <c r="A143" s="15" t="s">
        <v>523</v>
      </c>
      <c r="B143" s="9"/>
      <c r="C143" s="21" t="s">
        <v>522</v>
      </c>
      <c r="D143" s="14">
        <f>D144</f>
        <v>165</v>
      </c>
      <c r="E143" s="14">
        <f>E144</f>
        <v>0</v>
      </c>
      <c r="F143" s="14">
        <f>F144</f>
        <v>0</v>
      </c>
      <c r="H143" s="113"/>
      <c r="I143" s="113"/>
      <c r="J143" s="113"/>
      <c r="K143" s="113"/>
    </row>
    <row r="144" spans="1:11" s="4" customFormat="1" ht="21" customHeight="1" x14ac:dyDescent="0.3">
      <c r="A144" s="13"/>
      <c r="B144" s="9" t="s">
        <v>24</v>
      </c>
      <c r="C144" s="79" t="s">
        <v>23</v>
      </c>
      <c r="D144" s="14">
        <v>165</v>
      </c>
      <c r="E144" s="14">
        <v>0</v>
      </c>
      <c r="F144" s="14">
        <v>0</v>
      </c>
      <c r="H144" s="114"/>
      <c r="I144" s="114"/>
      <c r="J144" s="114"/>
      <c r="K144" s="113"/>
    </row>
    <row r="145" spans="1:11" s="4" customFormat="1" ht="17.25" customHeight="1" x14ac:dyDescent="0.3">
      <c r="A145" s="15" t="s">
        <v>73</v>
      </c>
      <c r="B145" s="9"/>
      <c r="C145" s="21" t="s">
        <v>255</v>
      </c>
      <c r="D145" s="14">
        <f t="shared" ref="D145:F146" si="26">D146</f>
        <v>600</v>
      </c>
      <c r="E145" s="14">
        <f t="shared" si="26"/>
        <v>600</v>
      </c>
      <c r="F145" s="14">
        <f t="shared" si="26"/>
        <v>600</v>
      </c>
      <c r="H145" s="113"/>
      <c r="I145" s="113"/>
      <c r="J145" s="113"/>
      <c r="K145" s="113"/>
    </row>
    <row r="146" spans="1:11" s="4" customFormat="1" ht="17.25" customHeight="1" x14ac:dyDescent="0.3">
      <c r="A146" s="15" t="s">
        <v>256</v>
      </c>
      <c r="B146" s="13"/>
      <c r="C146" s="21" t="s">
        <v>22</v>
      </c>
      <c r="D146" s="14">
        <f t="shared" si="26"/>
        <v>600</v>
      </c>
      <c r="E146" s="14">
        <f t="shared" si="26"/>
        <v>600</v>
      </c>
      <c r="F146" s="14">
        <f t="shared" si="26"/>
        <v>600</v>
      </c>
      <c r="H146" s="113"/>
      <c r="I146" s="113"/>
      <c r="J146" s="113"/>
      <c r="K146" s="113"/>
    </row>
    <row r="147" spans="1:11" s="4" customFormat="1" ht="17.25" customHeight="1" x14ac:dyDescent="0.3">
      <c r="A147" s="13"/>
      <c r="B147" s="9" t="s">
        <v>24</v>
      </c>
      <c r="C147" s="79" t="s">
        <v>23</v>
      </c>
      <c r="D147" s="14">
        <v>600</v>
      </c>
      <c r="E147" s="14">
        <v>600</v>
      </c>
      <c r="F147" s="14">
        <v>600</v>
      </c>
    </row>
    <row r="148" spans="1:11" s="4" customFormat="1" ht="32.25" customHeight="1" x14ac:dyDescent="0.3">
      <c r="A148" s="15" t="s">
        <v>257</v>
      </c>
      <c r="B148" s="9"/>
      <c r="C148" s="21" t="s">
        <v>473</v>
      </c>
      <c r="D148" s="14">
        <f t="shared" ref="D148:F149" si="27">D149</f>
        <v>20990.799999999999</v>
      </c>
      <c r="E148" s="14">
        <f t="shared" si="27"/>
        <v>20305.599999999999</v>
      </c>
      <c r="F148" s="14">
        <f t="shared" si="27"/>
        <v>20305.599999999999</v>
      </c>
    </row>
    <row r="149" spans="1:11" s="4" customFormat="1" ht="18" customHeight="1" x14ac:dyDescent="0.3">
      <c r="A149" s="15" t="s">
        <v>258</v>
      </c>
      <c r="B149" s="13"/>
      <c r="C149" s="21" t="s">
        <v>6</v>
      </c>
      <c r="D149" s="14">
        <f t="shared" si="27"/>
        <v>20990.799999999999</v>
      </c>
      <c r="E149" s="14">
        <f t="shared" si="27"/>
        <v>20305.599999999999</v>
      </c>
      <c r="F149" s="14">
        <f t="shared" si="27"/>
        <v>20305.599999999999</v>
      </c>
    </row>
    <row r="150" spans="1:11" s="4" customFormat="1" ht="17.25" customHeight="1" x14ac:dyDescent="0.3">
      <c r="A150" s="13"/>
      <c r="B150" s="9" t="s">
        <v>24</v>
      </c>
      <c r="C150" s="79" t="s">
        <v>23</v>
      </c>
      <c r="D150" s="14">
        <v>20990.799999999999</v>
      </c>
      <c r="E150" s="14">
        <v>20305.599999999999</v>
      </c>
      <c r="F150" s="14">
        <v>20305.599999999999</v>
      </c>
    </row>
    <row r="151" spans="1:11" s="4" customFormat="1" ht="17.25" customHeight="1" x14ac:dyDescent="0.3">
      <c r="A151" s="15" t="s">
        <v>657</v>
      </c>
      <c r="B151" s="9"/>
      <c r="C151" s="21" t="s">
        <v>658</v>
      </c>
      <c r="D151" s="14">
        <f>D152</f>
        <v>0</v>
      </c>
      <c r="E151" s="14">
        <f t="shared" ref="E151:F151" si="28">E152</f>
        <v>11179.6</v>
      </c>
      <c r="F151" s="14">
        <f t="shared" si="28"/>
        <v>0</v>
      </c>
    </row>
    <row r="152" spans="1:11" s="4" customFormat="1" ht="34.5" customHeight="1" x14ac:dyDescent="0.3">
      <c r="A152" s="13" t="s">
        <v>668</v>
      </c>
      <c r="B152" s="9"/>
      <c r="C152" s="79" t="s">
        <v>669</v>
      </c>
      <c r="D152" s="14">
        <f>D153</f>
        <v>0</v>
      </c>
      <c r="E152" s="14">
        <f t="shared" ref="E152:F152" si="29">E153</f>
        <v>11179.6</v>
      </c>
      <c r="F152" s="14">
        <f t="shared" si="29"/>
        <v>0</v>
      </c>
    </row>
    <row r="153" spans="1:11" s="4" customFormat="1" ht="17.25" customHeight="1" x14ac:dyDescent="0.3">
      <c r="A153" s="13"/>
      <c r="B153" s="9" t="s">
        <v>325</v>
      </c>
      <c r="C153" s="79" t="s">
        <v>326</v>
      </c>
      <c r="D153" s="14">
        <v>0</v>
      </c>
      <c r="E153" s="14">
        <v>11179.6</v>
      </c>
      <c r="F153" s="14">
        <v>0</v>
      </c>
    </row>
    <row r="154" spans="1:11" s="4" customFormat="1" ht="31.5" customHeight="1" x14ac:dyDescent="0.3">
      <c r="A154" s="15" t="s">
        <v>216</v>
      </c>
      <c r="B154" s="9"/>
      <c r="C154" s="21" t="s">
        <v>441</v>
      </c>
      <c r="D154" s="14">
        <f t="shared" ref="D154:F155" si="30">D155</f>
        <v>910.1</v>
      </c>
      <c r="E154" s="14">
        <f t="shared" si="30"/>
        <v>0</v>
      </c>
      <c r="F154" s="14">
        <f t="shared" si="30"/>
        <v>0</v>
      </c>
    </row>
    <row r="155" spans="1:11" s="4" customFormat="1" ht="30.75" customHeight="1" x14ac:dyDescent="0.3">
      <c r="A155" s="15" t="s">
        <v>418</v>
      </c>
      <c r="B155" s="13"/>
      <c r="C155" s="21" t="s">
        <v>631</v>
      </c>
      <c r="D155" s="14">
        <f t="shared" si="30"/>
        <v>910.1</v>
      </c>
      <c r="E155" s="14">
        <f t="shared" si="30"/>
        <v>0</v>
      </c>
      <c r="F155" s="14">
        <f t="shared" si="30"/>
        <v>0</v>
      </c>
    </row>
    <row r="156" spans="1:11" s="4" customFormat="1" ht="20.25" customHeight="1" x14ac:dyDescent="0.3">
      <c r="A156" s="13"/>
      <c r="B156" s="9" t="s">
        <v>24</v>
      </c>
      <c r="C156" s="79" t="s">
        <v>23</v>
      </c>
      <c r="D156" s="14">
        <v>910.1</v>
      </c>
      <c r="E156" s="14">
        <v>0</v>
      </c>
      <c r="F156" s="14">
        <v>0</v>
      </c>
    </row>
    <row r="157" spans="1:11" s="4" customFormat="1" ht="15.75" customHeight="1" x14ac:dyDescent="0.3">
      <c r="A157" s="15" t="s">
        <v>368</v>
      </c>
      <c r="B157" s="9"/>
      <c r="C157" s="12" t="s">
        <v>367</v>
      </c>
      <c r="D157" s="11">
        <f>D158</f>
        <v>20798.400000000001</v>
      </c>
      <c r="E157" s="25">
        <f>E158</f>
        <v>20835.8</v>
      </c>
      <c r="F157" s="25">
        <f>F158</f>
        <v>20835.8</v>
      </c>
    </row>
    <row r="158" spans="1:11" s="4" customFormat="1" ht="15.75" customHeight="1" x14ac:dyDescent="0.3">
      <c r="A158" s="15" t="s">
        <v>369</v>
      </c>
      <c r="B158" s="9"/>
      <c r="C158" s="12" t="s">
        <v>373</v>
      </c>
      <c r="D158" s="11">
        <f>D159</f>
        <v>20798.400000000001</v>
      </c>
      <c r="E158" s="11">
        <f t="shared" ref="E158:F158" si="31">E159</f>
        <v>20835.8</v>
      </c>
      <c r="F158" s="11">
        <f t="shared" si="31"/>
        <v>20835.8</v>
      </c>
    </row>
    <row r="159" spans="1:11" s="4" customFormat="1" ht="15.75" customHeight="1" x14ac:dyDescent="0.3">
      <c r="A159" s="15" t="s">
        <v>370</v>
      </c>
      <c r="B159" s="13"/>
      <c r="C159" s="12" t="s">
        <v>6</v>
      </c>
      <c r="D159" s="14">
        <f>D160</f>
        <v>20798.400000000001</v>
      </c>
      <c r="E159" s="14">
        <f>E160</f>
        <v>20835.8</v>
      </c>
      <c r="F159" s="14">
        <f>F160</f>
        <v>20835.8</v>
      </c>
    </row>
    <row r="160" spans="1:11" s="4" customFormat="1" ht="19.5" customHeight="1" x14ac:dyDescent="0.3">
      <c r="A160" s="13"/>
      <c r="B160" s="9" t="s">
        <v>24</v>
      </c>
      <c r="C160" s="79" t="s">
        <v>23</v>
      </c>
      <c r="D160" s="14">
        <v>20798.400000000001</v>
      </c>
      <c r="E160" s="14">
        <v>20835.8</v>
      </c>
      <c r="F160" s="14">
        <v>20835.8</v>
      </c>
    </row>
    <row r="161" spans="1:6" s="4" customFormat="1" ht="18.75" customHeight="1" x14ac:dyDescent="0.3">
      <c r="A161" s="17" t="s">
        <v>71</v>
      </c>
      <c r="B161" s="13"/>
      <c r="C161" s="77" t="s">
        <v>259</v>
      </c>
      <c r="D161" s="6">
        <f>D162+D182</f>
        <v>4824.7</v>
      </c>
      <c r="E161" s="6">
        <f>E162+E182</f>
        <v>5001.1000000000004</v>
      </c>
      <c r="F161" s="6">
        <f>F162+F182</f>
        <v>5063.8999999999996</v>
      </c>
    </row>
    <row r="162" spans="1:6" s="4" customFormat="1" ht="18" customHeight="1" x14ac:dyDescent="0.3">
      <c r="A162" s="15" t="s">
        <v>70</v>
      </c>
      <c r="B162" s="13"/>
      <c r="C162" s="79" t="s">
        <v>408</v>
      </c>
      <c r="D162" s="14">
        <f>D163+D167+D170+D173</f>
        <v>4439.2</v>
      </c>
      <c r="E162" s="14">
        <f>E163+E167+E170+E173</f>
        <v>4615.6000000000004</v>
      </c>
      <c r="F162" s="14">
        <f>F163+F167+F170+F173</f>
        <v>4678.3999999999996</v>
      </c>
    </row>
    <row r="163" spans="1:6" s="4" customFormat="1" ht="27.6" x14ac:dyDescent="0.3">
      <c r="A163" s="15" t="s">
        <v>69</v>
      </c>
      <c r="B163" s="9"/>
      <c r="C163" s="81" t="s">
        <v>442</v>
      </c>
      <c r="D163" s="14">
        <f>D164</f>
        <v>80.599999999999994</v>
      </c>
      <c r="E163" s="14">
        <f>E164</f>
        <v>80.599999999999994</v>
      </c>
      <c r="F163" s="14">
        <f>F164</f>
        <v>80.599999999999994</v>
      </c>
    </row>
    <row r="164" spans="1:6" s="4" customFormat="1" ht="15.6" x14ac:dyDescent="0.3">
      <c r="A164" s="15" t="s">
        <v>434</v>
      </c>
      <c r="B164" s="9"/>
      <c r="C164" s="21" t="s">
        <v>443</v>
      </c>
      <c r="D164" s="14">
        <f>D166+D165</f>
        <v>80.599999999999994</v>
      </c>
      <c r="E164" s="14">
        <f>E166+E165</f>
        <v>80.599999999999994</v>
      </c>
      <c r="F164" s="14">
        <f>F166+F165</f>
        <v>80.599999999999994</v>
      </c>
    </row>
    <row r="165" spans="1:6" s="4" customFormat="1" ht="15" customHeight="1" x14ac:dyDescent="0.3">
      <c r="A165" s="13"/>
      <c r="B165" s="9" t="s">
        <v>3</v>
      </c>
      <c r="C165" s="79" t="s">
        <v>233</v>
      </c>
      <c r="D165" s="14">
        <v>75</v>
      </c>
      <c r="E165" s="14">
        <v>75</v>
      </c>
      <c r="F165" s="14">
        <v>75</v>
      </c>
    </row>
    <row r="166" spans="1:6" s="4" customFormat="1" ht="17.25" customHeight="1" x14ac:dyDescent="0.3">
      <c r="A166" s="13"/>
      <c r="B166" s="9" t="s">
        <v>24</v>
      </c>
      <c r="C166" s="79" t="s">
        <v>23</v>
      </c>
      <c r="D166" s="14">
        <v>5.6</v>
      </c>
      <c r="E166" s="14">
        <v>5.6</v>
      </c>
      <c r="F166" s="14">
        <v>5.6</v>
      </c>
    </row>
    <row r="167" spans="1:6" s="4" customFormat="1" ht="61.5" customHeight="1" x14ac:dyDescent="0.3">
      <c r="A167" s="15" t="s">
        <v>67</v>
      </c>
      <c r="B167" s="13"/>
      <c r="C167" s="79" t="s">
        <v>439</v>
      </c>
      <c r="D167" s="14">
        <f>D168</f>
        <v>2308</v>
      </c>
      <c r="E167" s="14">
        <f t="shared" ref="E167:F167" si="32">E168</f>
        <v>2404.6</v>
      </c>
      <c r="F167" s="14">
        <f t="shared" si="32"/>
        <v>2404.6</v>
      </c>
    </row>
    <row r="168" spans="1:6" s="4" customFormat="1" ht="15.6" x14ac:dyDescent="0.3">
      <c r="A168" s="15" t="s">
        <v>226</v>
      </c>
      <c r="B168" s="9"/>
      <c r="C168" s="79" t="s">
        <v>68</v>
      </c>
      <c r="D168" s="14">
        <f>D169</f>
        <v>2308</v>
      </c>
      <c r="E168" s="14">
        <f>E169</f>
        <v>2404.6</v>
      </c>
      <c r="F168" s="14">
        <f>F169</f>
        <v>2404.6</v>
      </c>
    </row>
    <row r="169" spans="1:6" s="4" customFormat="1" ht="44.25" customHeight="1" x14ac:dyDescent="0.3">
      <c r="A169" s="13"/>
      <c r="B169" s="9" t="s">
        <v>5</v>
      </c>
      <c r="C169" s="79" t="s">
        <v>384</v>
      </c>
      <c r="D169" s="14">
        <v>2308</v>
      </c>
      <c r="E169" s="14">
        <v>2404.6</v>
      </c>
      <c r="F169" s="14">
        <v>2404.6</v>
      </c>
    </row>
    <row r="170" spans="1:6" s="4" customFormat="1" ht="19.5" customHeight="1" x14ac:dyDescent="0.3">
      <c r="A170" s="15" t="s">
        <v>203</v>
      </c>
      <c r="B170" s="9"/>
      <c r="C170" s="21" t="s">
        <v>500</v>
      </c>
      <c r="D170" s="14">
        <f t="shared" ref="D170:F171" si="33">D171</f>
        <v>91</v>
      </c>
      <c r="E170" s="14">
        <f t="shared" si="33"/>
        <v>91</v>
      </c>
      <c r="F170" s="14">
        <f t="shared" si="33"/>
        <v>91</v>
      </c>
    </row>
    <row r="171" spans="1:6" s="4" customFormat="1" ht="15" customHeight="1" x14ac:dyDescent="0.3">
      <c r="A171" s="15" t="s">
        <v>204</v>
      </c>
      <c r="B171" s="9"/>
      <c r="C171" s="21" t="s">
        <v>22</v>
      </c>
      <c r="D171" s="14">
        <f t="shared" si="33"/>
        <v>91</v>
      </c>
      <c r="E171" s="14">
        <f t="shared" si="33"/>
        <v>91</v>
      </c>
      <c r="F171" s="14">
        <f t="shared" si="33"/>
        <v>91</v>
      </c>
    </row>
    <row r="172" spans="1:6" s="4" customFormat="1" ht="15" customHeight="1" x14ac:dyDescent="0.3">
      <c r="A172" s="13"/>
      <c r="B172" s="9" t="s">
        <v>24</v>
      </c>
      <c r="C172" s="79" t="s">
        <v>23</v>
      </c>
      <c r="D172" s="14">
        <v>91</v>
      </c>
      <c r="E172" s="14">
        <v>91</v>
      </c>
      <c r="F172" s="14">
        <v>91</v>
      </c>
    </row>
    <row r="173" spans="1:6" s="4" customFormat="1" ht="15" customHeight="1" x14ac:dyDescent="0.3">
      <c r="A173" s="15" t="s">
        <v>208</v>
      </c>
      <c r="B173" s="9"/>
      <c r="C173" s="79" t="s">
        <v>66</v>
      </c>
      <c r="D173" s="14">
        <f>D174+D176+D180+D178</f>
        <v>1959.6</v>
      </c>
      <c r="E173" s="14">
        <f>E174+E176+E180+E178</f>
        <v>2039.4</v>
      </c>
      <c r="F173" s="14">
        <f>F174+F176+F180+F178</f>
        <v>2102.1999999999998</v>
      </c>
    </row>
    <row r="174" spans="1:6" s="4" customFormat="1" ht="15" customHeight="1" x14ac:dyDescent="0.3">
      <c r="A174" s="15" t="s">
        <v>220</v>
      </c>
      <c r="B174" s="9"/>
      <c r="C174" s="21" t="s">
        <v>65</v>
      </c>
      <c r="D174" s="14">
        <f>D175</f>
        <v>14.5</v>
      </c>
      <c r="E174" s="14">
        <f>E175</f>
        <v>14.5</v>
      </c>
      <c r="F174" s="14">
        <f>F175</f>
        <v>14.5</v>
      </c>
    </row>
    <row r="175" spans="1:6" s="4" customFormat="1" ht="15" customHeight="1" x14ac:dyDescent="0.3">
      <c r="A175" s="13"/>
      <c r="B175" s="9" t="s">
        <v>3</v>
      </c>
      <c r="C175" s="79" t="s">
        <v>233</v>
      </c>
      <c r="D175" s="14">
        <v>14.5</v>
      </c>
      <c r="E175" s="14">
        <v>14.5</v>
      </c>
      <c r="F175" s="14">
        <v>14.5</v>
      </c>
    </row>
    <row r="176" spans="1:6" s="4" customFormat="1" ht="15" customHeight="1" x14ac:dyDescent="0.3">
      <c r="A176" s="13" t="s">
        <v>221</v>
      </c>
      <c r="B176" s="9"/>
      <c r="C176" s="75" t="s">
        <v>222</v>
      </c>
      <c r="D176" s="14">
        <f>D177</f>
        <v>67.7</v>
      </c>
      <c r="E176" s="14">
        <f t="shared" ref="E176:F176" si="34">E177</f>
        <v>70.7</v>
      </c>
      <c r="F176" s="14">
        <f t="shared" si="34"/>
        <v>70.7</v>
      </c>
    </row>
    <row r="177" spans="1:6" s="4" customFormat="1" ht="15" customHeight="1" x14ac:dyDescent="0.3">
      <c r="A177" s="13"/>
      <c r="B177" s="9" t="s">
        <v>3</v>
      </c>
      <c r="C177" s="79" t="s">
        <v>233</v>
      </c>
      <c r="D177" s="14">
        <v>67.7</v>
      </c>
      <c r="E177" s="14">
        <v>70.7</v>
      </c>
      <c r="F177" s="14">
        <v>70.7</v>
      </c>
    </row>
    <row r="178" spans="1:6" s="4" customFormat="1" ht="30.75" customHeight="1" x14ac:dyDescent="0.3">
      <c r="A178" s="13" t="s">
        <v>385</v>
      </c>
      <c r="B178" s="9"/>
      <c r="C178" s="75" t="s">
        <v>632</v>
      </c>
      <c r="D178" s="14">
        <f>D179</f>
        <v>1728.6</v>
      </c>
      <c r="E178" s="14">
        <f t="shared" ref="E178:F178" si="35">E179</f>
        <v>1805.4</v>
      </c>
      <c r="F178" s="14">
        <f t="shared" si="35"/>
        <v>1868.2</v>
      </c>
    </row>
    <row r="179" spans="1:6" s="4" customFormat="1" ht="46.5" customHeight="1" x14ac:dyDescent="0.3">
      <c r="A179" s="13"/>
      <c r="B179" s="9" t="s">
        <v>5</v>
      </c>
      <c r="C179" s="79" t="s">
        <v>384</v>
      </c>
      <c r="D179" s="14">
        <v>1728.6</v>
      </c>
      <c r="E179" s="14">
        <v>1805.4</v>
      </c>
      <c r="F179" s="14">
        <v>1868.2</v>
      </c>
    </row>
    <row r="180" spans="1:6" s="4" customFormat="1" ht="16.5" customHeight="1" x14ac:dyDescent="0.3">
      <c r="A180" s="13" t="s">
        <v>261</v>
      </c>
      <c r="B180" s="9"/>
      <c r="C180" s="75" t="s">
        <v>262</v>
      </c>
      <c r="D180" s="14">
        <f>D181</f>
        <v>148.80000000000001</v>
      </c>
      <c r="E180" s="14">
        <f>E181</f>
        <v>148.80000000000001</v>
      </c>
      <c r="F180" s="14">
        <f>F181</f>
        <v>148.80000000000001</v>
      </c>
    </row>
    <row r="181" spans="1:6" s="4" customFormat="1" ht="48" customHeight="1" x14ac:dyDescent="0.3">
      <c r="A181" s="13"/>
      <c r="B181" s="9" t="s">
        <v>5</v>
      </c>
      <c r="C181" s="79" t="s">
        <v>384</v>
      </c>
      <c r="D181" s="14">
        <v>148.80000000000001</v>
      </c>
      <c r="E181" s="14">
        <v>148.80000000000001</v>
      </c>
      <c r="F181" s="14">
        <v>148.80000000000001</v>
      </c>
    </row>
    <row r="182" spans="1:6" s="4" customFormat="1" ht="18" customHeight="1" x14ac:dyDescent="0.3">
      <c r="A182" s="15" t="s">
        <v>495</v>
      </c>
      <c r="B182" s="13"/>
      <c r="C182" s="79" t="s">
        <v>497</v>
      </c>
      <c r="D182" s="14">
        <f t="shared" ref="D182:F184" si="36">D183</f>
        <v>385.5</v>
      </c>
      <c r="E182" s="14">
        <f t="shared" si="36"/>
        <v>385.5</v>
      </c>
      <c r="F182" s="14">
        <f t="shared" si="36"/>
        <v>385.5</v>
      </c>
    </row>
    <row r="183" spans="1:6" s="4" customFormat="1" ht="18.75" customHeight="1" x14ac:dyDescent="0.3">
      <c r="A183" s="15" t="s">
        <v>496</v>
      </c>
      <c r="B183" s="9"/>
      <c r="C183" s="81" t="s">
        <v>498</v>
      </c>
      <c r="D183" s="14">
        <f t="shared" si="36"/>
        <v>385.5</v>
      </c>
      <c r="E183" s="14">
        <f t="shared" si="36"/>
        <v>385.5</v>
      </c>
      <c r="F183" s="14">
        <f t="shared" si="36"/>
        <v>385.5</v>
      </c>
    </row>
    <row r="184" spans="1:6" s="4" customFormat="1" ht="15.6" x14ac:dyDescent="0.3">
      <c r="A184" s="15" t="s">
        <v>499</v>
      </c>
      <c r="B184" s="9"/>
      <c r="C184" s="21" t="s">
        <v>260</v>
      </c>
      <c r="D184" s="14">
        <f t="shared" si="36"/>
        <v>385.5</v>
      </c>
      <c r="E184" s="14">
        <f t="shared" si="36"/>
        <v>385.5</v>
      </c>
      <c r="F184" s="14">
        <f t="shared" si="36"/>
        <v>385.5</v>
      </c>
    </row>
    <row r="185" spans="1:6" s="4" customFormat="1" ht="17.25" customHeight="1" x14ac:dyDescent="0.3">
      <c r="A185" s="13"/>
      <c r="B185" s="9" t="s">
        <v>24</v>
      </c>
      <c r="C185" s="79" t="s">
        <v>23</v>
      </c>
      <c r="D185" s="14">
        <v>385.5</v>
      </c>
      <c r="E185" s="14">
        <v>385.5</v>
      </c>
      <c r="F185" s="14">
        <v>385.5</v>
      </c>
    </row>
    <row r="186" spans="1:6" s="4" customFormat="1" ht="19.5" customHeight="1" x14ac:dyDescent="0.3">
      <c r="A186" s="17" t="s">
        <v>64</v>
      </c>
      <c r="B186" s="9"/>
      <c r="C186" s="77" t="s">
        <v>266</v>
      </c>
      <c r="D186" s="6">
        <f>D187+D202</f>
        <v>13666.300000000001</v>
      </c>
      <c r="E186" s="24">
        <f>E187+E202</f>
        <v>10616.7</v>
      </c>
      <c r="F186" s="24">
        <f>F187+F202</f>
        <v>10616.7</v>
      </c>
    </row>
    <row r="187" spans="1:6" s="4" customFormat="1" ht="15.6" x14ac:dyDescent="0.3">
      <c r="A187" s="15" t="s">
        <v>63</v>
      </c>
      <c r="B187" s="13"/>
      <c r="C187" s="79" t="s">
        <v>267</v>
      </c>
      <c r="D187" s="14">
        <f>D188+D199</f>
        <v>9588.8000000000011</v>
      </c>
      <c r="E187" s="14">
        <f t="shared" ref="E187:F187" si="37">E188+E199</f>
        <v>6402.2</v>
      </c>
      <c r="F187" s="14">
        <f t="shared" si="37"/>
        <v>6402.2</v>
      </c>
    </row>
    <row r="188" spans="1:6" s="4" customFormat="1" ht="30" customHeight="1" x14ac:dyDescent="0.3">
      <c r="A188" s="15" t="s">
        <v>268</v>
      </c>
      <c r="B188" s="9"/>
      <c r="C188" s="79" t="s">
        <v>269</v>
      </c>
      <c r="D188" s="14">
        <f>D193+D189+D197+D195</f>
        <v>9287.1</v>
      </c>
      <c r="E188" s="14">
        <f t="shared" ref="E188:F188" si="38">E193+E189+E197+E195</f>
        <v>6371.8</v>
      </c>
      <c r="F188" s="14">
        <f t="shared" si="38"/>
        <v>6371.8</v>
      </c>
    </row>
    <row r="189" spans="1:6" s="4" customFormat="1" ht="18.75" customHeight="1" x14ac:dyDescent="0.3">
      <c r="A189" s="15" t="s">
        <v>414</v>
      </c>
      <c r="B189" s="9"/>
      <c r="C189" s="21" t="s">
        <v>402</v>
      </c>
      <c r="D189" s="14">
        <f>D190+D191+D192</f>
        <v>6034.5999999999995</v>
      </c>
      <c r="E189" s="14">
        <f>E190+E191+E192</f>
        <v>6086.8</v>
      </c>
      <c r="F189" s="14">
        <f>F190+F191+F192</f>
        <v>6086.8</v>
      </c>
    </row>
    <row r="190" spans="1:6" s="4" customFormat="1" ht="33" customHeight="1" x14ac:dyDescent="0.3">
      <c r="A190" s="15"/>
      <c r="B190" s="9" t="s">
        <v>5</v>
      </c>
      <c r="C190" s="79" t="s">
        <v>384</v>
      </c>
      <c r="D190" s="14">
        <v>3623.6</v>
      </c>
      <c r="E190" s="14">
        <v>3755.5</v>
      </c>
      <c r="F190" s="14">
        <v>3755.5</v>
      </c>
    </row>
    <row r="191" spans="1:6" s="4" customFormat="1" ht="15.6" x14ac:dyDescent="0.3">
      <c r="A191" s="13"/>
      <c r="B191" s="9" t="s">
        <v>3</v>
      </c>
      <c r="C191" s="79" t="s">
        <v>233</v>
      </c>
      <c r="D191" s="14">
        <v>2237.3000000000002</v>
      </c>
      <c r="E191" s="14">
        <v>2157.6</v>
      </c>
      <c r="F191" s="14">
        <v>2157.6</v>
      </c>
    </row>
    <row r="192" spans="1:6" s="4" customFormat="1" ht="15.6" x14ac:dyDescent="0.3">
      <c r="A192" s="13"/>
      <c r="B192" s="9" t="s">
        <v>2</v>
      </c>
      <c r="C192" s="79" t="s">
        <v>1</v>
      </c>
      <c r="D192" s="14">
        <v>173.7</v>
      </c>
      <c r="E192" s="14">
        <v>173.7</v>
      </c>
      <c r="F192" s="14">
        <v>173.7</v>
      </c>
    </row>
    <row r="193" spans="1:6" s="4" customFormat="1" ht="15.6" x14ac:dyDescent="0.3">
      <c r="A193" s="15" t="s">
        <v>270</v>
      </c>
      <c r="B193" s="9"/>
      <c r="C193" s="21" t="s">
        <v>22</v>
      </c>
      <c r="D193" s="14">
        <f>D194</f>
        <v>2059.8000000000002</v>
      </c>
      <c r="E193" s="14">
        <f>E194</f>
        <v>285</v>
      </c>
      <c r="F193" s="14">
        <f>F194</f>
        <v>285</v>
      </c>
    </row>
    <row r="194" spans="1:6" s="4" customFormat="1" ht="15" customHeight="1" x14ac:dyDescent="0.3">
      <c r="A194" s="13"/>
      <c r="B194" s="9" t="s">
        <v>3</v>
      </c>
      <c r="C194" s="79" t="s">
        <v>233</v>
      </c>
      <c r="D194" s="14">
        <v>2059.8000000000002</v>
      </c>
      <c r="E194" s="14">
        <v>285</v>
      </c>
      <c r="F194" s="14">
        <v>285</v>
      </c>
    </row>
    <row r="195" spans="1:6" s="4" customFormat="1" ht="15.6" x14ac:dyDescent="0.3">
      <c r="A195" s="15" t="s">
        <v>633</v>
      </c>
      <c r="B195" s="9"/>
      <c r="C195" s="21" t="s">
        <v>634</v>
      </c>
      <c r="D195" s="14">
        <f>D196</f>
        <v>184.6</v>
      </c>
      <c r="E195" s="14">
        <f>E196</f>
        <v>0</v>
      </c>
      <c r="F195" s="14">
        <f>F196</f>
        <v>0</v>
      </c>
    </row>
    <row r="196" spans="1:6" s="4" customFormat="1" ht="15" customHeight="1" x14ac:dyDescent="0.3">
      <c r="A196" s="13"/>
      <c r="B196" s="9" t="s">
        <v>3</v>
      </c>
      <c r="C196" s="79" t="s">
        <v>233</v>
      </c>
      <c r="D196" s="14">
        <v>184.6</v>
      </c>
      <c r="E196" s="14">
        <v>0</v>
      </c>
      <c r="F196" s="14">
        <v>0</v>
      </c>
    </row>
    <row r="197" spans="1:6" s="4" customFormat="1" ht="27.6" x14ac:dyDescent="0.3">
      <c r="A197" s="15" t="s">
        <v>519</v>
      </c>
      <c r="B197" s="9"/>
      <c r="C197" s="21" t="s">
        <v>212</v>
      </c>
      <c r="D197" s="14">
        <f>D198</f>
        <v>1008.1</v>
      </c>
      <c r="E197" s="14">
        <f>E198</f>
        <v>0</v>
      </c>
      <c r="F197" s="14">
        <f>F198</f>
        <v>0</v>
      </c>
    </row>
    <row r="198" spans="1:6" s="4" customFormat="1" ht="15" customHeight="1" x14ac:dyDescent="0.3">
      <c r="A198" s="13"/>
      <c r="B198" s="9" t="s">
        <v>3</v>
      </c>
      <c r="C198" s="79" t="s">
        <v>233</v>
      </c>
      <c r="D198" s="14">
        <v>1008.1</v>
      </c>
      <c r="E198" s="14">
        <v>0</v>
      </c>
      <c r="F198" s="14">
        <v>0</v>
      </c>
    </row>
    <row r="199" spans="1:6" s="4" customFormat="1" ht="30" customHeight="1" x14ac:dyDescent="0.3">
      <c r="A199" s="15" t="s">
        <v>420</v>
      </c>
      <c r="B199" s="9"/>
      <c r="C199" s="79" t="s">
        <v>421</v>
      </c>
      <c r="D199" s="14">
        <f t="shared" ref="D199:F200" si="39">D200</f>
        <v>301.7</v>
      </c>
      <c r="E199" s="14">
        <f t="shared" si="39"/>
        <v>30.4</v>
      </c>
      <c r="F199" s="14">
        <f t="shared" si="39"/>
        <v>30.4</v>
      </c>
    </row>
    <row r="200" spans="1:6" s="4" customFormat="1" ht="18.75" customHeight="1" x14ac:dyDescent="0.3">
      <c r="A200" s="15" t="s">
        <v>422</v>
      </c>
      <c r="B200" s="9"/>
      <c r="C200" s="21" t="s">
        <v>416</v>
      </c>
      <c r="D200" s="14">
        <f t="shared" si="39"/>
        <v>301.7</v>
      </c>
      <c r="E200" s="14">
        <f t="shared" si="39"/>
        <v>30.4</v>
      </c>
      <c r="F200" s="14">
        <f t="shared" si="39"/>
        <v>30.4</v>
      </c>
    </row>
    <row r="201" spans="1:6" s="4" customFormat="1" ht="18.75" customHeight="1" x14ac:dyDescent="0.3">
      <c r="A201" s="15"/>
      <c r="B201" s="9" t="s">
        <v>3</v>
      </c>
      <c r="C201" s="79" t="s">
        <v>233</v>
      </c>
      <c r="D201" s="14">
        <v>301.7</v>
      </c>
      <c r="E201" s="14">
        <v>30.4</v>
      </c>
      <c r="F201" s="14">
        <v>30.4</v>
      </c>
    </row>
    <row r="202" spans="1:6" s="4" customFormat="1" ht="30.75" customHeight="1" x14ac:dyDescent="0.3">
      <c r="A202" s="15" t="s">
        <v>271</v>
      </c>
      <c r="B202" s="13"/>
      <c r="C202" s="79" t="s">
        <v>272</v>
      </c>
      <c r="D202" s="14">
        <f t="shared" ref="D202:F203" si="40">D203</f>
        <v>4077.5</v>
      </c>
      <c r="E202" s="14">
        <f t="shared" si="40"/>
        <v>4214.5</v>
      </c>
      <c r="F202" s="14">
        <f t="shared" si="40"/>
        <v>4214.5</v>
      </c>
    </row>
    <row r="203" spans="1:6" s="4" customFormat="1" ht="30" customHeight="1" x14ac:dyDescent="0.3">
      <c r="A203" s="15" t="s">
        <v>273</v>
      </c>
      <c r="B203" s="9"/>
      <c r="C203" s="79" t="s">
        <v>444</v>
      </c>
      <c r="D203" s="14">
        <f t="shared" si="40"/>
        <v>4077.5</v>
      </c>
      <c r="E203" s="14">
        <f t="shared" si="40"/>
        <v>4214.5</v>
      </c>
      <c r="F203" s="14">
        <f t="shared" si="40"/>
        <v>4214.5</v>
      </c>
    </row>
    <row r="204" spans="1:6" s="4" customFormat="1" ht="17.25" customHeight="1" x14ac:dyDescent="0.3">
      <c r="A204" s="15" t="s">
        <v>413</v>
      </c>
      <c r="B204" s="9"/>
      <c r="C204" s="21" t="s">
        <v>402</v>
      </c>
      <c r="D204" s="14">
        <f>D205+D206</f>
        <v>4077.5</v>
      </c>
      <c r="E204" s="14">
        <f>E205+E206</f>
        <v>4214.5</v>
      </c>
      <c r="F204" s="14">
        <f>F205+F206</f>
        <v>4214.5</v>
      </c>
    </row>
    <row r="205" spans="1:6" s="4" customFormat="1" ht="31.5" customHeight="1" x14ac:dyDescent="0.3">
      <c r="A205" s="15"/>
      <c r="B205" s="9" t="s">
        <v>5</v>
      </c>
      <c r="C205" s="79" t="s">
        <v>384</v>
      </c>
      <c r="D205" s="14">
        <v>3527.9</v>
      </c>
      <c r="E205" s="14">
        <v>3664.9</v>
      </c>
      <c r="F205" s="14">
        <v>3664.9</v>
      </c>
    </row>
    <row r="206" spans="1:6" s="4" customFormat="1" ht="18" customHeight="1" x14ac:dyDescent="0.3">
      <c r="A206" s="13"/>
      <c r="B206" s="9" t="s">
        <v>3</v>
      </c>
      <c r="C206" s="79" t="s">
        <v>233</v>
      </c>
      <c r="D206" s="14">
        <v>549.6</v>
      </c>
      <c r="E206" s="14">
        <v>549.6</v>
      </c>
      <c r="F206" s="14">
        <v>549.6</v>
      </c>
    </row>
    <row r="207" spans="1:6" s="4" customFormat="1" ht="15.6" x14ac:dyDescent="0.3">
      <c r="A207" s="17" t="s">
        <v>265</v>
      </c>
      <c r="B207" s="9"/>
      <c r="C207" s="77" t="s">
        <v>275</v>
      </c>
      <c r="D207" s="6">
        <f>D208</f>
        <v>113.9</v>
      </c>
      <c r="E207" s="24">
        <f>E208</f>
        <v>165</v>
      </c>
      <c r="F207" s="24">
        <f>F208</f>
        <v>165</v>
      </c>
    </row>
    <row r="208" spans="1:6" s="4" customFormat="1" ht="15.6" x14ac:dyDescent="0.3">
      <c r="A208" s="15" t="s">
        <v>274</v>
      </c>
      <c r="B208" s="13"/>
      <c r="C208" s="79" t="s">
        <v>445</v>
      </c>
      <c r="D208" s="14">
        <f>D212+D209</f>
        <v>113.9</v>
      </c>
      <c r="E208" s="14">
        <f>E212+E209</f>
        <v>165</v>
      </c>
      <c r="F208" s="14">
        <f>F212+F209</f>
        <v>165</v>
      </c>
    </row>
    <row r="209" spans="1:6" s="4" customFormat="1" ht="18.75" customHeight="1" x14ac:dyDescent="0.3">
      <c r="A209" s="15" t="s">
        <v>277</v>
      </c>
      <c r="B209" s="9"/>
      <c r="C209" s="79" t="s">
        <v>276</v>
      </c>
      <c r="D209" s="14">
        <f t="shared" ref="D209:F210" si="41">D210</f>
        <v>65.3</v>
      </c>
      <c r="E209" s="14">
        <f t="shared" si="41"/>
        <v>25</v>
      </c>
      <c r="F209" s="14">
        <f t="shared" si="41"/>
        <v>25</v>
      </c>
    </row>
    <row r="210" spans="1:6" s="4" customFormat="1" ht="17.25" customHeight="1" x14ac:dyDescent="0.3">
      <c r="A210" s="15" t="s">
        <v>278</v>
      </c>
      <c r="B210" s="9"/>
      <c r="C210" s="21" t="s">
        <v>22</v>
      </c>
      <c r="D210" s="14">
        <f t="shared" si="41"/>
        <v>65.3</v>
      </c>
      <c r="E210" s="14">
        <f t="shared" si="41"/>
        <v>25</v>
      </c>
      <c r="F210" s="14">
        <f t="shared" si="41"/>
        <v>25</v>
      </c>
    </row>
    <row r="211" spans="1:6" s="4" customFormat="1" ht="15.6" x14ac:dyDescent="0.3">
      <c r="A211" s="13"/>
      <c r="B211" s="9" t="s">
        <v>3</v>
      </c>
      <c r="C211" s="79" t="s">
        <v>233</v>
      </c>
      <c r="D211" s="14">
        <v>65.3</v>
      </c>
      <c r="E211" s="14">
        <v>25</v>
      </c>
      <c r="F211" s="14">
        <v>25</v>
      </c>
    </row>
    <row r="212" spans="1:6" s="4" customFormat="1" ht="31.5" customHeight="1" x14ac:dyDescent="0.3">
      <c r="A212" s="15" t="s">
        <v>279</v>
      </c>
      <c r="B212" s="9"/>
      <c r="C212" s="79" t="s">
        <v>62</v>
      </c>
      <c r="D212" s="14">
        <f t="shared" ref="D212:F213" si="42">D213</f>
        <v>48.6</v>
      </c>
      <c r="E212" s="14">
        <f t="shared" si="42"/>
        <v>140</v>
      </c>
      <c r="F212" s="14">
        <f t="shared" si="42"/>
        <v>140</v>
      </c>
    </row>
    <row r="213" spans="1:6" s="4" customFormat="1" ht="44.25" customHeight="1" x14ac:dyDescent="0.3">
      <c r="A213" s="15" t="s">
        <v>501</v>
      </c>
      <c r="B213" s="9"/>
      <c r="C213" s="21" t="s">
        <v>502</v>
      </c>
      <c r="D213" s="14">
        <f t="shared" si="42"/>
        <v>48.6</v>
      </c>
      <c r="E213" s="14">
        <f t="shared" si="42"/>
        <v>140</v>
      </c>
      <c r="F213" s="14">
        <f t="shared" si="42"/>
        <v>140</v>
      </c>
    </row>
    <row r="214" spans="1:6" s="4" customFormat="1" ht="15.6" x14ac:dyDescent="0.3">
      <c r="A214" s="13"/>
      <c r="B214" s="9" t="s">
        <v>2</v>
      </c>
      <c r="C214" s="79" t="s">
        <v>1</v>
      </c>
      <c r="D214" s="14">
        <v>48.6</v>
      </c>
      <c r="E214" s="14">
        <v>140</v>
      </c>
      <c r="F214" s="14">
        <v>140</v>
      </c>
    </row>
    <row r="215" spans="1:6" s="4" customFormat="1" ht="15.6" x14ac:dyDescent="0.3">
      <c r="A215" s="17" t="s">
        <v>61</v>
      </c>
      <c r="B215" s="13"/>
      <c r="C215" s="71" t="s">
        <v>280</v>
      </c>
      <c r="D215" s="24">
        <f>D225+D237+D261+D216</f>
        <v>32416.099999999995</v>
      </c>
      <c r="E215" s="24">
        <f>E225+E237+E261+E216</f>
        <v>29271.4</v>
      </c>
      <c r="F215" s="24">
        <f>F225+F237+F261+F216</f>
        <v>28485.9</v>
      </c>
    </row>
    <row r="216" spans="1:6" s="4" customFormat="1" ht="18" customHeight="1" x14ac:dyDescent="0.3">
      <c r="A216" s="15" t="s">
        <v>426</v>
      </c>
      <c r="B216" s="18"/>
      <c r="C216" s="69" t="s">
        <v>427</v>
      </c>
      <c r="D216" s="14">
        <f>D220+D217</f>
        <v>870.3</v>
      </c>
      <c r="E216" s="14">
        <f t="shared" ref="E216:F216" si="43">E220</f>
        <v>0</v>
      </c>
      <c r="F216" s="14">
        <f t="shared" si="43"/>
        <v>0</v>
      </c>
    </row>
    <row r="217" spans="1:6" s="4" customFormat="1" ht="18" customHeight="1" x14ac:dyDescent="0.3">
      <c r="A217" s="15" t="s">
        <v>647</v>
      </c>
      <c r="B217" s="9"/>
      <c r="C217" s="79" t="s">
        <v>648</v>
      </c>
      <c r="D217" s="14">
        <f>D218</f>
        <v>821</v>
      </c>
      <c r="E217" s="14">
        <f t="shared" ref="E217:F217" si="44">E218</f>
        <v>0</v>
      </c>
      <c r="F217" s="14">
        <f t="shared" si="44"/>
        <v>0</v>
      </c>
    </row>
    <row r="218" spans="1:6" s="4" customFormat="1" ht="18" customHeight="1" x14ac:dyDescent="0.3">
      <c r="A218" s="15" t="s">
        <v>645</v>
      </c>
      <c r="B218" s="9"/>
      <c r="C218" s="79" t="s">
        <v>646</v>
      </c>
      <c r="D218" s="14">
        <f>D219</f>
        <v>821</v>
      </c>
      <c r="E218" s="14">
        <f t="shared" ref="E218:F218" si="45">E219</f>
        <v>0</v>
      </c>
      <c r="F218" s="14">
        <f t="shared" si="45"/>
        <v>0</v>
      </c>
    </row>
    <row r="219" spans="1:6" s="4" customFormat="1" ht="15.75" customHeight="1" x14ac:dyDescent="0.3">
      <c r="A219" s="15"/>
      <c r="B219" s="9" t="s">
        <v>3</v>
      </c>
      <c r="C219" s="79" t="s">
        <v>233</v>
      </c>
      <c r="D219" s="14">
        <v>821</v>
      </c>
      <c r="E219" s="14">
        <v>0</v>
      </c>
      <c r="F219" s="14">
        <v>0</v>
      </c>
    </row>
    <row r="220" spans="1:6" s="4" customFormat="1" ht="30" customHeight="1" x14ac:dyDescent="0.3">
      <c r="A220" s="15" t="s">
        <v>429</v>
      </c>
      <c r="B220" s="9"/>
      <c r="C220" s="79" t="s">
        <v>428</v>
      </c>
      <c r="D220" s="14">
        <f>D223+D221</f>
        <v>49.300000000000004</v>
      </c>
      <c r="E220" s="14">
        <f t="shared" ref="E220:F220" si="46">E223</f>
        <v>0</v>
      </c>
      <c r="F220" s="14">
        <f t="shared" si="46"/>
        <v>0</v>
      </c>
    </row>
    <row r="221" spans="1:6" s="4" customFormat="1" ht="30" customHeight="1" x14ac:dyDescent="0.3">
      <c r="A221" s="15" t="s">
        <v>649</v>
      </c>
      <c r="B221" s="9"/>
      <c r="C221" s="79" t="s">
        <v>650</v>
      </c>
      <c r="D221" s="14">
        <f>D222</f>
        <v>39.700000000000003</v>
      </c>
      <c r="E221" s="14"/>
      <c r="F221" s="14"/>
    </row>
    <row r="222" spans="1:6" s="4" customFormat="1" ht="15" customHeight="1" x14ac:dyDescent="0.3">
      <c r="A222" s="15"/>
      <c r="B222" s="9" t="s">
        <v>3</v>
      </c>
      <c r="C222" s="79" t="s">
        <v>233</v>
      </c>
      <c r="D222" s="14">
        <v>39.700000000000003</v>
      </c>
      <c r="E222" s="14">
        <v>0</v>
      </c>
      <c r="F222" s="14">
        <v>0</v>
      </c>
    </row>
    <row r="223" spans="1:6" s="4" customFormat="1" ht="27.6" x14ac:dyDescent="0.3">
      <c r="A223" s="15" t="s">
        <v>476</v>
      </c>
      <c r="B223" s="9"/>
      <c r="C223" s="79" t="s">
        <v>431</v>
      </c>
      <c r="D223" s="14">
        <f>D224</f>
        <v>9.6</v>
      </c>
      <c r="E223" s="14">
        <f>E224</f>
        <v>0</v>
      </c>
      <c r="F223" s="14">
        <f>F224</f>
        <v>0</v>
      </c>
    </row>
    <row r="224" spans="1:6" s="4" customFormat="1" ht="15.6" x14ac:dyDescent="0.3">
      <c r="A224" s="18"/>
      <c r="B224" s="9" t="s">
        <v>3</v>
      </c>
      <c r="C224" s="79" t="s">
        <v>233</v>
      </c>
      <c r="D224" s="14">
        <v>9.6</v>
      </c>
      <c r="E224" s="14">
        <v>0</v>
      </c>
      <c r="F224" s="14">
        <v>0</v>
      </c>
    </row>
    <row r="225" spans="1:6" s="4" customFormat="1" ht="18" customHeight="1" x14ac:dyDescent="0.3">
      <c r="A225" s="15" t="s">
        <v>58</v>
      </c>
      <c r="B225" s="18"/>
      <c r="C225" s="69" t="s">
        <v>281</v>
      </c>
      <c r="D225" s="14">
        <f>D226</f>
        <v>2715.7</v>
      </c>
      <c r="E225" s="14">
        <f>E226</f>
        <v>1082.4000000000001</v>
      </c>
      <c r="F225" s="14">
        <f>F226</f>
        <v>222.4</v>
      </c>
    </row>
    <row r="226" spans="1:6" s="4" customFormat="1" ht="31.5" customHeight="1" x14ac:dyDescent="0.3">
      <c r="A226" s="15" t="s">
        <v>57</v>
      </c>
      <c r="B226" s="9"/>
      <c r="C226" s="79" t="s">
        <v>282</v>
      </c>
      <c r="D226" s="14">
        <f>D227+D229+D231+D233+D235</f>
        <v>2715.7</v>
      </c>
      <c r="E226" s="14">
        <f t="shared" ref="E226:F226" si="47">E227+E229+E231+E233+E235</f>
        <v>1082.4000000000001</v>
      </c>
      <c r="F226" s="14">
        <f t="shared" si="47"/>
        <v>222.4</v>
      </c>
    </row>
    <row r="227" spans="1:6" s="4" customFormat="1" ht="15.6" x14ac:dyDescent="0.3">
      <c r="A227" s="15" t="s">
        <v>283</v>
      </c>
      <c r="B227" s="9"/>
      <c r="C227" s="79" t="s">
        <v>284</v>
      </c>
      <c r="D227" s="14">
        <f>D228</f>
        <v>124.7</v>
      </c>
      <c r="E227" s="14">
        <f>E228</f>
        <v>0</v>
      </c>
      <c r="F227" s="14">
        <f>F228</f>
        <v>0</v>
      </c>
    </row>
    <row r="228" spans="1:6" s="4" customFormat="1" ht="15.6" x14ac:dyDescent="0.3">
      <c r="A228" s="18"/>
      <c r="B228" s="9" t="s">
        <v>3</v>
      </c>
      <c r="C228" s="79" t="s">
        <v>233</v>
      </c>
      <c r="D228" s="14">
        <v>124.7</v>
      </c>
      <c r="E228" s="14">
        <v>0</v>
      </c>
      <c r="F228" s="14">
        <v>0</v>
      </c>
    </row>
    <row r="229" spans="1:6" s="4" customFormat="1" ht="17.25" customHeight="1" x14ac:dyDescent="0.3">
      <c r="A229" s="15" t="s">
        <v>286</v>
      </c>
      <c r="B229" s="9"/>
      <c r="C229" s="79" t="s">
        <v>285</v>
      </c>
      <c r="D229" s="14">
        <f>D230</f>
        <v>1235.8</v>
      </c>
      <c r="E229" s="14">
        <f>E230</f>
        <v>220</v>
      </c>
      <c r="F229" s="14">
        <f>F230</f>
        <v>150</v>
      </c>
    </row>
    <row r="230" spans="1:6" s="4" customFormat="1" ht="16.5" customHeight="1" x14ac:dyDescent="0.3">
      <c r="A230" s="13"/>
      <c r="B230" s="9" t="s">
        <v>3</v>
      </c>
      <c r="C230" s="79" t="s">
        <v>233</v>
      </c>
      <c r="D230" s="14">
        <v>1235.8</v>
      </c>
      <c r="E230" s="14">
        <v>220</v>
      </c>
      <c r="F230" s="14">
        <v>150</v>
      </c>
    </row>
    <row r="231" spans="1:6" s="4" customFormat="1" ht="17.25" customHeight="1" x14ac:dyDescent="0.3">
      <c r="A231" s="15" t="s">
        <v>287</v>
      </c>
      <c r="B231" s="9"/>
      <c r="C231" s="75" t="s">
        <v>288</v>
      </c>
      <c r="D231" s="14">
        <f>D232</f>
        <v>72.400000000000006</v>
      </c>
      <c r="E231" s="14">
        <f>E232</f>
        <v>72.400000000000006</v>
      </c>
      <c r="F231" s="14">
        <f>F232</f>
        <v>72.400000000000006</v>
      </c>
    </row>
    <row r="232" spans="1:6" s="4" customFormat="1" ht="17.25" customHeight="1" x14ac:dyDescent="0.3">
      <c r="A232" s="18"/>
      <c r="B232" s="9" t="s">
        <v>3</v>
      </c>
      <c r="C232" s="79" t="s">
        <v>233</v>
      </c>
      <c r="D232" s="14">
        <v>72.400000000000006</v>
      </c>
      <c r="E232" s="14">
        <v>72.400000000000006</v>
      </c>
      <c r="F232" s="14">
        <v>72.400000000000006</v>
      </c>
    </row>
    <row r="233" spans="1:6" s="4" customFormat="1" ht="30" customHeight="1" x14ac:dyDescent="0.3">
      <c r="A233" s="15" t="s">
        <v>520</v>
      </c>
      <c r="B233" s="9"/>
      <c r="C233" s="75" t="s">
        <v>505</v>
      </c>
      <c r="D233" s="14">
        <f>D234</f>
        <v>0</v>
      </c>
      <c r="E233" s="14">
        <f>E234</f>
        <v>790</v>
      </c>
      <c r="F233" s="14">
        <f>F234</f>
        <v>0</v>
      </c>
    </row>
    <row r="234" spans="1:6" s="4" customFormat="1" ht="17.25" customHeight="1" x14ac:dyDescent="0.3">
      <c r="A234" s="18"/>
      <c r="B234" s="9" t="s">
        <v>325</v>
      </c>
      <c r="C234" s="79" t="s">
        <v>326</v>
      </c>
      <c r="D234" s="14">
        <v>0</v>
      </c>
      <c r="E234" s="14">
        <v>790</v>
      </c>
      <c r="F234" s="14">
        <v>0</v>
      </c>
    </row>
    <row r="235" spans="1:6" s="4" customFormat="1" ht="17.25" customHeight="1" x14ac:dyDescent="0.3">
      <c r="A235" s="15" t="s">
        <v>670</v>
      </c>
      <c r="B235" s="9"/>
      <c r="C235" s="75" t="s">
        <v>671</v>
      </c>
      <c r="D235" s="14">
        <f>D236</f>
        <v>1282.8</v>
      </c>
      <c r="E235" s="14">
        <f t="shared" ref="E235:F235" si="48">E236</f>
        <v>0</v>
      </c>
      <c r="F235" s="14">
        <f t="shared" si="48"/>
        <v>0</v>
      </c>
    </row>
    <row r="236" spans="1:6" s="4" customFormat="1" ht="17.25" customHeight="1" x14ac:dyDescent="0.3">
      <c r="A236" s="15"/>
      <c r="B236" s="9" t="s">
        <v>3</v>
      </c>
      <c r="C236" s="79" t="s">
        <v>233</v>
      </c>
      <c r="D236" s="14">
        <v>1282.8</v>
      </c>
      <c r="E236" s="14">
        <v>0</v>
      </c>
      <c r="F236" s="14">
        <v>0</v>
      </c>
    </row>
    <row r="237" spans="1:6" s="4" customFormat="1" ht="16.5" customHeight="1" x14ac:dyDescent="0.3">
      <c r="A237" s="15" t="s">
        <v>55</v>
      </c>
      <c r="B237" s="9"/>
      <c r="C237" s="79" t="s">
        <v>289</v>
      </c>
      <c r="D237" s="14">
        <f>D238+D241+D246+D249+D254</f>
        <v>14668.199999999999</v>
      </c>
      <c r="E237" s="14">
        <f>E238+E241+E246+E249+E254</f>
        <v>13501.1</v>
      </c>
      <c r="F237" s="14">
        <f>F238+F241+F246+F249+F254</f>
        <v>13575.6</v>
      </c>
    </row>
    <row r="238" spans="1:6" s="4" customFormat="1" ht="15.6" x14ac:dyDescent="0.3">
      <c r="A238" s="15" t="s">
        <v>54</v>
      </c>
      <c r="B238" s="18"/>
      <c r="C238" s="69" t="s">
        <v>290</v>
      </c>
      <c r="D238" s="14">
        <f t="shared" ref="D238:F239" si="49">D239</f>
        <v>5692.7</v>
      </c>
      <c r="E238" s="14">
        <f t="shared" si="49"/>
        <v>5692.7</v>
      </c>
      <c r="F238" s="14">
        <f t="shared" si="49"/>
        <v>5692.7</v>
      </c>
    </row>
    <row r="239" spans="1:6" s="4" customFormat="1" ht="15.6" x14ac:dyDescent="0.3">
      <c r="A239" s="15" t="s">
        <v>291</v>
      </c>
      <c r="B239" s="18"/>
      <c r="C239" s="69" t="s">
        <v>292</v>
      </c>
      <c r="D239" s="14">
        <f t="shared" si="49"/>
        <v>5692.7</v>
      </c>
      <c r="E239" s="14">
        <f t="shared" si="49"/>
        <v>5692.7</v>
      </c>
      <c r="F239" s="14">
        <f t="shared" si="49"/>
        <v>5692.7</v>
      </c>
    </row>
    <row r="240" spans="1:6" s="4" customFormat="1" ht="15.6" x14ac:dyDescent="0.3">
      <c r="A240" s="13"/>
      <c r="B240" s="9" t="s">
        <v>3</v>
      </c>
      <c r="C240" s="79" t="s">
        <v>233</v>
      </c>
      <c r="D240" s="14">
        <v>5692.7</v>
      </c>
      <c r="E240" s="14">
        <v>5692.7</v>
      </c>
      <c r="F240" s="14">
        <v>5692.7</v>
      </c>
    </row>
    <row r="241" spans="1:6" s="4" customFormat="1" ht="15.6" x14ac:dyDescent="0.3">
      <c r="A241" s="15" t="s">
        <v>293</v>
      </c>
      <c r="B241" s="18"/>
      <c r="C241" s="69" t="s">
        <v>295</v>
      </c>
      <c r="D241" s="14">
        <f>D242+D244</f>
        <v>1165.6999999999998</v>
      </c>
      <c r="E241" s="14">
        <f t="shared" ref="E241:F241" si="50">E242+E244</f>
        <v>1061.8</v>
      </c>
      <c r="F241" s="14">
        <f t="shared" si="50"/>
        <v>871.8</v>
      </c>
    </row>
    <row r="242" spans="1:6" s="4" customFormat="1" ht="15.6" x14ac:dyDescent="0.3">
      <c r="A242" s="15" t="s">
        <v>294</v>
      </c>
      <c r="B242" s="18"/>
      <c r="C242" s="69" t="s">
        <v>296</v>
      </c>
      <c r="D242" s="14">
        <f t="shared" ref="D242:F242" si="51">D243</f>
        <v>871.8</v>
      </c>
      <c r="E242" s="14">
        <f t="shared" si="51"/>
        <v>871.8</v>
      </c>
      <c r="F242" s="14">
        <f t="shared" si="51"/>
        <v>871.8</v>
      </c>
    </row>
    <row r="243" spans="1:6" s="4" customFormat="1" ht="19.5" customHeight="1" x14ac:dyDescent="0.3">
      <c r="A243" s="13"/>
      <c r="B243" s="9" t="s">
        <v>24</v>
      </c>
      <c r="C243" s="79" t="s">
        <v>23</v>
      </c>
      <c r="D243" s="14">
        <v>871.8</v>
      </c>
      <c r="E243" s="14">
        <v>871.8</v>
      </c>
      <c r="F243" s="14">
        <v>871.8</v>
      </c>
    </row>
    <row r="244" spans="1:6" s="4" customFormat="1" ht="33.75" customHeight="1" x14ac:dyDescent="0.3">
      <c r="A244" s="13" t="s">
        <v>672</v>
      </c>
      <c r="B244" s="9"/>
      <c r="C244" s="79" t="s">
        <v>673</v>
      </c>
      <c r="D244" s="14">
        <f>D245</f>
        <v>293.89999999999998</v>
      </c>
      <c r="E244" s="14">
        <f t="shared" ref="E244:F244" si="52">E245</f>
        <v>190</v>
      </c>
      <c r="F244" s="14">
        <f t="shared" si="52"/>
        <v>0</v>
      </c>
    </row>
    <row r="245" spans="1:6" s="4" customFormat="1" ht="19.5" customHeight="1" x14ac:dyDescent="0.3">
      <c r="A245" s="13"/>
      <c r="B245" s="9" t="s">
        <v>3</v>
      </c>
      <c r="C245" s="79" t="s">
        <v>233</v>
      </c>
      <c r="D245" s="14">
        <v>293.89999999999998</v>
      </c>
      <c r="E245" s="14">
        <v>190</v>
      </c>
      <c r="F245" s="14">
        <v>0</v>
      </c>
    </row>
    <row r="246" spans="1:6" s="4" customFormat="1" ht="15.6" x14ac:dyDescent="0.3">
      <c r="A246" s="15" t="s">
        <v>297</v>
      </c>
      <c r="B246" s="18"/>
      <c r="C246" s="69" t="s">
        <v>299</v>
      </c>
      <c r="D246" s="14">
        <f t="shared" ref="D246:F247" si="53">D247</f>
        <v>710.1</v>
      </c>
      <c r="E246" s="14">
        <f t="shared" si="53"/>
        <v>710.1</v>
      </c>
      <c r="F246" s="14">
        <f t="shared" si="53"/>
        <v>710.1</v>
      </c>
    </row>
    <row r="247" spans="1:6" s="4" customFormat="1" ht="15.6" x14ac:dyDescent="0.3">
      <c r="A247" s="15" t="s">
        <v>298</v>
      </c>
      <c r="B247" s="18"/>
      <c r="C247" s="69" t="s">
        <v>300</v>
      </c>
      <c r="D247" s="14">
        <f t="shared" si="53"/>
        <v>710.1</v>
      </c>
      <c r="E247" s="14">
        <f t="shared" si="53"/>
        <v>710.1</v>
      </c>
      <c r="F247" s="14">
        <f t="shared" si="53"/>
        <v>710.1</v>
      </c>
    </row>
    <row r="248" spans="1:6" s="4" customFormat="1" ht="18.75" customHeight="1" x14ac:dyDescent="0.3">
      <c r="A248" s="13"/>
      <c r="B248" s="9" t="s">
        <v>24</v>
      </c>
      <c r="C248" s="79" t="s">
        <v>23</v>
      </c>
      <c r="D248" s="14">
        <v>710.1</v>
      </c>
      <c r="E248" s="14">
        <v>710.1</v>
      </c>
      <c r="F248" s="14">
        <v>710.1</v>
      </c>
    </row>
    <row r="249" spans="1:6" s="4" customFormat="1" ht="27.6" x14ac:dyDescent="0.3">
      <c r="A249" s="15" t="s">
        <v>301</v>
      </c>
      <c r="B249" s="18"/>
      <c r="C249" s="69" t="s">
        <v>303</v>
      </c>
      <c r="D249" s="14">
        <f>D250+D252</f>
        <v>4576.8</v>
      </c>
      <c r="E249" s="14">
        <f t="shared" ref="E249:F249" si="54">E250+E252</f>
        <v>5038.8999999999996</v>
      </c>
      <c r="F249" s="14">
        <f t="shared" si="54"/>
        <v>5303.4</v>
      </c>
    </row>
    <row r="250" spans="1:6" s="4" customFormat="1" ht="15.6" x14ac:dyDescent="0.3">
      <c r="A250" s="15" t="s">
        <v>302</v>
      </c>
      <c r="B250" s="18"/>
      <c r="C250" s="69" t="s">
        <v>304</v>
      </c>
      <c r="D250" s="14">
        <f>D251</f>
        <v>4398.2</v>
      </c>
      <c r="E250" s="14">
        <f>E251</f>
        <v>4398.2</v>
      </c>
      <c r="F250" s="14">
        <f>F251</f>
        <v>4398.2</v>
      </c>
    </row>
    <row r="251" spans="1:6" s="4" customFormat="1" ht="19.5" customHeight="1" x14ac:dyDescent="0.3">
      <c r="A251" s="13"/>
      <c r="B251" s="9" t="s">
        <v>24</v>
      </c>
      <c r="C251" s="79" t="s">
        <v>23</v>
      </c>
      <c r="D251" s="14">
        <v>4398.2</v>
      </c>
      <c r="E251" s="14">
        <v>4398.2</v>
      </c>
      <c r="F251" s="14">
        <v>4398.2</v>
      </c>
    </row>
    <row r="252" spans="1:6" s="4" customFormat="1" ht="15.6" x14ac:dyDescent="0.3">
      <c r="A252" s="15" t="s">
        <v>447</v>
      </c>
      <c r="B252" s="18"/>
      <c r="C252" s="69" t="s">
        <v>485</v>
      </c>
      <c r="D252" s="14">
        <f>D253</f>
        <v>178.6</v>
      </c>
      <c r="E252" s="14">
        <f>E253</f>
        <v>640.70000000000005</v>
      </c>
      <c r="F252" s="14">
        <f>F253</f>
        <v>905.2</v>
      </c>
    </row>
    <row r="253" spans="1:6" s="4" customFormat="1" ht="15.6" x14ac:dyDescent="0.3">
      <c r="A253" s="13"/>
      <c r="B253" s="9" t="s">
        <v>3</v>
      </c>
      <c r="C253" s="79" t="s">
        <v>233</v>
      </c>
      <c r="D253" s="14">
        <v>178.6</v>
      </c>
      <c r="E253" s="14">
        <v>640.70000000000005</v>
      </c>
      <c r="F253" s="14">
        <v>905.2</v>
      </c>
    </row>
    <row r="254" spans="1:6" s="4" customFormat="1" ht="27.6" x14ac:dyDescent="0.3">
      <c r="A254" s="15" t="s">
        <v>305</v>
      </c>
      <c r="B254" s="18"/>
      <c r="C254" s="69" t="s">
        <v>307</v>
      </c>
      <c r="D254" s="14">
        <f>D255+D258+D259</f>
        <v>2522.9</v>
      </c>
      <c r="E254" s="14">
        <f t="shared" ref="E254:F254" si="55">E255+E258</f>
        <v>997.6</v>
      </c>
      <c r="F254" s="14">
        <f t="shared" si="55"/>
        <v>997.6</v>
      </c>
    </row>
    <row r="255" spans="1:6" s="4" customFormat="1" ht="15.6" x14ac:dyDescent="0.3">
      <c r="A255" s="15" t="s">
        <v>306</v>
      </c>
      <c r="B255" s="18"/>
      <c r="C255" s="69" t="s">
        <v>308</v>
      </c>
      <c r="D255" s="14">
        <f>D256</f>
        <v>149.4</v>
      </c>
      <c r="E255" s="14">
        <f>E256</f>
        <v>150</v>
      </c>
      <c r="F255" s="14">
        <f>F256</f>
        <v>150</v>
      </c>
    </row>
    <row r="256" spans="1:6" s="4" customFormat="1" ht="15.6" x14ac:dyDescent="0.3">
      <c r="A256" s="13"/>
      <c r="B256" s="9" t="s">
        <v>3</v>
      </c>
      <c r="C256" s="79" t="s">
        <v>233</v>
      </c>
      <c r="D256" s="14">
        <v>149.4</v>
      </c>
      <c r="E256" s="14">
        <v>150</v>
      </c>
      <c r="F256" s="14">
        <v>150</v>
      </c>
    </row>
    <row r="257" spans="1:6" s="4" customFormat="1" ht="19.5" customHeight="1" x14ac:dyDescent="0.3">
      <c r="A257" s="15" t="s">
        <v>366</v>
      </c>
      <c r="B257" s="18"/>
      <c r="C257" s="69" t="s">
        <v>472</v>
      </c>
      <c r="D257" s="14">
        <f>D258</f>
        <v>847.6</v>
      </c>
      <c r="E257" s="14">
        <f>E258</f>
        <v>847.6</v>
      </c>
      <c r="F257" s="14">
        <f>F258</f>
        <v>847.6</v>
      </c>
    </row>
    <row r="258" spans="1:6" s="4" customFormat="1" ht="18" customHeight="1" x14ac:dyDescent="0.3">
      <c r="A258" s="13"/>
      <c r="B258" s="9" t="s">
        <v>24</v>
      </c>
      <c r="C258" s="79" t="s">
        <v>23</v>
      </c>
      <c r="D258" s="14">
        <v>847.6</v>
      </c>
      <c r="E258" s="14">
        <v>847.6</v>
      </c>
      <c r="F258" s="14">
        <v>847.6</v>
      </c>
    </row>
    <row r="259" spans="1:6" s="4" customFormat="1" ht="18" customHeight="1" x14ac:dyDescent="0.3">
      <c r="A259" s="13" t="s">
        <v>651</v>
      </c>
      <c r="B259" s="9"/>
      <c r="C259" s="79" t="s">
        <v>652</v>
      </c>
      <c r="D259" s="14">
        <f>D260</f>
        <v>1525.9</v>
      </c>
      <c r="E259" s="14">
        <f t="shared" ref="E259:F259" si="56">E260</f>
        <v>0</v>
      </c>
      <c r="F259" s="14">
        <f t="shared" si="56"/>
        <v>0</v>
      </c>
    </row>
    <row r="260" spans="1:6" s="4" customFormat="1" ht="18" customHeight="1" x14ac:dyDescent="0.3">
      <c r="A260" s="13"/>
      <c r="B260" s="9" t="s">
        <v>3</v>
      </c>
      <c r="C260" s="79" t="s">
        <v>233</v>
      </c>
      <c r="D260" s="14">
        <v>1525.9</v>
      </c>
      <c r="E260" s="14">
        <v>0</v>
      </c>
      <c r="F260" s="14">
        <v>0</v>
      </c>
    </row>
    <row r="261" spans="1:6" s="4" customFormat="1" ht="16.5" customHeight="1" x14ac:dyDescent="0.3">
      <c r="A261" s="15" t="s">
        <v>406</v>
      </c>
      <c r="B261" s="9"/>
      <c r="C261" s="21" t="s">
        <v>32</v>
      </c>
      <c r="D261" s="14">
        <f>D262</f>
        <v>14161.9</v>
      </c>
      <c r="E261" s="14">
        <f>E262</f>
        <v>14687.9</v>
      </c>
      <c r="F261" s="14">
        <f>F262</f>
        <v>14687.9</v>
      </c>
    </row>
    <row r="262" spans="1:6" s="4" customFormat="1" ht="15.6" x14ac:dyDescent="0.3">
      <c r="A262" s="15" t="s">
        <v>407</v>
      </c>
      <c r="B262" s="9"/>
      <c r="C262" s="21" t="s">
        <v>30</v>
      </c>
      <c r="D262" s="14">
        <f>D263+D266</f>
        <v>14161.9</v>
      </c>
      <c r="E262" s="14">
        <f>E263+E266</f>
        <v>14687.9</v>
      </c>
      <c r="F262" s="14">
        <f>F263+F266</f>
        <v>14687.9</v>
      </c>
    </row>
    <row r="263" spans="1:6" s="4" customFormat="1" ht="15.6" x14ac:dyDescent="0.3">
      <c r="A263" s="15" t="s">
        <v>405</v>
      </c>
      <c r="B263" s="9"/>
      <c r="C263" s="21" t="s">
        <v>16</v>
      </c>
      <c r="D263" s="14">
        <f>D264+D265</f>
        <v>14128.9</v>
      </c>
      <c r="E263" s="14">
        <f>E264+E265</f>
        <v>14653.4</v>
      </c>
      <c r="F263" s="14">
        <f>F264+F265</f>
        <v>14653.4</v>
      </c>
    </row>
    <row r="264" spans="1:6" s="4" customFormat="1" ht="31.5" customHeight="1" x14ac:dyDescent="0.3">
      <c r="A264" s="13"/>
      <c r="B264" s="9" t="s">
        <v>5</v>
      </c>
      <c r="C264" s="79" t="s">
        <v>384</v>
      </c>
      <c r="D264" s="11">
        <v>13516.5</v>
      </c>
      <c r="E264" s="11">
        <v>14041</v>
      </c>
      <c r="F264" s="11">
        <v>14041</v>
      </c>
    </row>
    <row r="265" spans="1:6" s="4" customFormat="1" ht="15.6" x14ac:dyDescent="0.3">
      <c r="A265" s="13"/>
      <c r="B265" s="9" t="s">
        <v>3</v>
      </c>
      <c r="C265" s="79" t="s">
        <v>233</v>
      </c>
      <c r="D265" s="11">
        <v>612.4</v>
      </c>
      <c r="E265" s="11">
        <v>612.4</v>
      </c>
      <c r="F265" s="11">
        <v>612.4</v>
      </c>
    </row>
    <row r="266" spans="1:6" s="4" customFormat="1" ht="32.25" customHeight="1" x14ac:dyDescent="0.3">
      <c r="A266" s="15" t="s">
        <v>433</v>
      </c>
      <c r="B266" s="18"/>
      <c r="C266" s="69" t="s">
        <v>471</v>
      </c>
      <c r="D266" s="14">
        <f>D267</f>
        <v>33</v>
      </c>
      <c r="E266" s="14">
        <f>E267</f>
        <v>34.5</v>
      </c>
      <c r="F266" s="14">
        <f>F267</f>
        <v>34.5</v>
      </c>
    </row>
    <row r="267" spans="1:6" s="4" customFormat="1" ht="15.6" x14ac:dyDescent="0.3">
      <c r="A267" s="13"/>
      <c r="B267" s="9" t="s">
        <v>3</v>
      </c>
      <c r="C267" s="79" t="s">
        <v>233</v>
      </c>
      <c r="D267" s="14">
        <v>33</v>
      </c>
      <c r="E267" s="14">
        <v>34.5</v>
      </c>
      <c r="F267" s="14">
        <v>34.5</v>
      </c>
    </row>
    <row r="268" spans="1:6" s="4" customFormat="1" ht="15.6" x14ac:dyDescent="0.3">
      <c r="A268" s="17" t="s">
        <v>53</v>
      </c>
      <c r="B268" s="13"/>
      <c r="C268" s="71" t="s">
        <v>309</v>
      </c>
      <c r="D268" s="24">
        <f>D269+D278+D287+D300</f>
        <v>23067.199999999997</v>
      </c>
      <c r="E268" s="24">
        <f>E269+E278+E287+E300</f>
        <v>41652.800000000003</v>
      </c>
      <c r="F268" s="24">
        <f>F269+F278+F287+F300</f>
        <v>34004.5</v>
      </c>
    </row>
    <row r="269" spans="1:6" s="4" customFormat="1" ht="15.6" x14ac:dyDescent="0.3">
      <c r="A269" s="15" t="s">
        <v>52</v>
      </c>
      <c r="B269" s="9"/>
      <c r="C269" s="79" t="s">
        <v>310</v>
      </c>
      <c r="D269" s="14">
        <f>D270</f>
        <v>1105.9000000000001</v>
      </c>
      <c r="E269" s="14">
        <f>E270</f>
        <v>598.6</v>
      </c>
      <c r="F269" s="14">
        <f>F270</f>
        <v>289.3</v>
      </c>
    </row>
    <row r="270" spans="1:6" s="4" customFormat="1" ht="27.6" x14ac:dyDescent="0.3">
      <c r="A270" s="15" t="s">
        <v>51</v>
      </c>
      <c r="B270" s="18"/>
      <c r="C270" s="69" t="s">
        <v>311</v>
      </c>
      <c r="D270" s="14">
        <f>D271+D273+D276</f>
        <v>1105.9000000000001</v>
      </c>
      <c r="E270" s="14">
        <f>E271+E273+E276</f>
        <v>598.6</v>
      </c>
      <c r="F270" s="14">
        <f>F271+F273+F276</f>
        <v>289.3</v>
      </c>
    </row>
    <row r="271" spans="1:6" s="4" customFormat="1" ht="15.6" x14ac:dyDescent="0.3">
      <c r="A271" s="13" t="s">
        <v>312</v>
      </c>
      <c r="B271" s="9"/>
      <c r="C271" s="21" t="s">
        <v>313</v>
      </c>
      <c r="D271" s="14">
        <f>D272</f>
        <v>100</v>
      </c>
      <c r="E271" s="14">
        <f>E272</f>
        <v>120</v>
      </c>
      <c r="F271" s="14">
        <f>F272</f>
        <v>120</v>
      </c>
    </row>
    <row r="272" spans="1:6" s="4" customFormat="1" ht="15.6" x14ac:dyDescent="0.3">
      <c r="A272" s="13"/>
      <c r="B272" s="9" t="s">
        <v>3</v>
      </c>
      <c r="C272" s="79" t="s">
        <v>233</v>
      </c>
      <c r="D272" s="14">
        <v>100</v>
      </c>
      <c r="E272" s="14">
        <v>120</v>
      </c>
      <c r="F272" s="14">
        <v>120</v>
      </c>
    </row>
    <row r="273" spans="1:6" s="4" customFormat="1" ht="15.6" x14ac:dyDescent="0.3">
      <c r="A273" s="13" t="s">
        <v>493</v>
      </c>
      <c r="B273" s="9"/>
      <c r="C273" s="21" t="s">
        <v>494</v>
      </c>
      <c r="D273" s="14">
        <f>D275+D274</f>
        <v>619.29999999999995</v>
      </c>
      <c r="E273" s="14">
        <f>E275+E274</f>
        <v>169.3</v>
      </c>
      <c r="F273" s="14">
        <f>F275+F274</f>
        <v>169.3</v>
      </c>
    </row>
    <row r="274" spans="1:6" s="4" customFormat="1" ht="15.6" x14ac:dyDescent="0.3">
      <c r="A274" s="13"/>
      <c r="B274" s="9" t="s">
        <v>3</v>
      </c>
      <c r="C274" s="79" t="s">
        <v>233</v>
      </c>
      <c r="D274" s="14">
        <v>169.3</v>
      </c>
      <c r="E274" s="14">
        <v>169.3</v>
      </c>
      <c r="F274" s="14">
        <v>169.3</v>
      </c>
    </row>
    <row r="275" spans="1:6" s="4" customFormat="1" ht="15.6" x14ac:dyDescent="0.3">
      <c r="A275" s="13"/>
      <c r="B275" s="9" t="s">
        <v>2</v>
      </c>
      <c r="C275" s="79" t="s">
        <v>1</v>
      </c>
      <c r="D275" s="14">
        <v>450</v>
      </c>
      <c r="E275" s="14">
        <v>0</v>
      </c>
      <c r="F275" s="14">
        <v>0</v>
      </c>
    </row>
    <row r="276" spans="1:6" s="4" customFormat="1" ht="15.6" x14ac:dyDescent="0.3">
      <c r="A276" s="13" t="s">
        <v>527</v>
      </c>
      <c r="B276" s="9"/>
      <c r="C276" s="21" t="s">
        <v>526</v>
      </c>
      <c r="D276" s="14">
        <f>D277</f>
        <v>386.6</v>
      </c>
      <c r="E276" s="14">
        <f>E277</f>
        <v>309.3</v>
      </c>
      <c r="F276" s="14">
        <f>F277</f>
        <v>0</v>
      </c>
    </row>
    <row r="277" spans="1:6" s="4" customFormat="1" ht="15.6" x14ac:dyDescent="0.3">
      <c r="A277" s="13"/>
      <c r="B277" s="9" t="s">
        <v>3</v>
      </c>
      <c r="C277" s="79" t="s">
        <v>233</v>
      </c>
      <c r="D277" s="14">
        <v>386.6</v>
      </c>
      <c r="E277" s="14">
        <v>309.3</v>
      </c>
      <c r="F277" s="14">
        <v>0</v>
      </c>
    </row>
    <row r="278" spans="1:6" s="4" customFormat="1" ht="15.6" x14ac:dyDescent="0.3">
      <c r="A278" s="15" t="s">
        <v>50</v>
      </c>
      <c r="B278" s="18"/>
      <c r="C278" s="69" t="s">
        <v>314</v>
      </c>
      <c r="D278" s="14">
        <f>D279+D284</f>
        <v>3905.7</v>
      </c>
      <c r="E278" s="14">
        <f>E279+E284</f>
        <v>4000.7</v>
      </c>
      <c r="F278" s="14">
        <f>F279+F284</f>
        <v>3960.7</v>
      </c>
    </row>
    <row r="279" spans="1:6" s="4" customFormat="1" ht="15.6" x14ac:dyDescent="0.3">
      <c r="A279" s="15" t="s">
        <v>49</v>
      </c>
      <c r="B279" s="9"/>
      <c r="C279" s="79" t="s">
        <v>315</v>
      </c>
      <c r="D279" s="14">
        <f>D280+D282</f>
        <v>3679.7</v>
      </c>
      <c r="E279" s="14">
        <f>E280+E282</f>
        <v>3679.7</v>
      </c>
      <c r="F279" s="14">
        <f>F280+F282</f>
        <v>3679.7</v>
      </c>
    </row>
    <row r="280" spans="1:6" s="4" customFormat="1" ht="15.6" x14ac:dyDescent="0.3">
      <c r="A280" s="15" t="s">
        <v>316</v>
      </c>
      <c r="B280" s="9"/>
      <c r="C280" s="79" t="s">
        <v>48</v>
      </c>
      <c r="D280" s="14">
        <f>D281</f>
        <v>1385.1</v>
      </c>
      <c r="E280" s="14">
        <f t="shared" ref="E280:F280" si="57">E281</f>
        <v>1385.1</v>
      </c>
      <c r="F280" s="14">
        <f t="shared" si="57"/>
        <v>1385.1</v>
      </c>
    </row>
    <row r="281" spans="1:6" s="4" customFormat="1" ht="15.6" x14ac:dyDescent="0.3">
      <c r="A281" s="18"/>
      <c r="B281" s="9" t="s">
        <v>3</v>
      </c>
      <c r="C281" s="79" t="s">
        <v>233</v>
      </c>
      <c r="D281" s="14">
        <v>1385.1</v>
      </c>
      <c r="E281" s="14">
        <v>1385.1</v>
      </c>
      <c r="F281" s="14">
        <v>1385.1</v>
      </c>
    </row>
    <row r="282" spans="1:6" s="4" customFormat="1" ht="27.6" x14ac:dyDescent="0.3">
      <c r="A282" s="15" t="s">
        <v>317</v>
      </c>
      <c r="B282" s="9"/>
      <c r="C282" s="79" t="s">
        <v>56</v>
      </c>
      <c r="D282" s="14">
        <f>D283</f>
        <v>2294.6</v>
      </c>
      <c r="E282" s="14">
        <f>E283</f>
        <v>2294.6</v>
      </c>
      <c r="F282" s="14">
        <f>F283</f>
        <v>2294.6</v>
      </c>
    </row>
    <row r="283" spans="1:6" s="4" customFormat="1" ht="15.6" x14ac:dyDescent="0.3">
      <c r="A283" s="18"/>
      <c r="B283" s="9" t="s">
        <v>2</v>
      </c>
      <c r="C283" s="79" t="s">
        <v>1</v>
      </c>
      <c r="D283" s="14">
        <v>2294.6</v>
      </c>
      <c r="E283" s="14">
        <v>2294.6</v>
      </c>
      <c r="F283" s="14">
        <v>2294.6</v>
      </c>
    </row>
    <row r="284" spans="1:6" s="4" customFormat="1" ht="15.6" x14ac:dyDescent="0.3">
      <c r="A284" s="15" t="s">
        <v>47</v>
      </c>
      <c r="B284" s="9"/>
      <c r="C284" s="79" t="s">
        <v>46</v>
      </c>
      <c r="D284" s="14">
        <f t="shared" ref="D284:F285" si="58">D285</f>
        <v>226</v>
      </c>
      <c r="E284" s="14">
        <f t="shared" si="58"/>
        <v>321</v>
      </c>
      <c r="F284" s="14">
        <f t="shared" si="58"/>
        <v>281</v>
      </c>
    </row>
    <row r="285" spans="1:6" s="4" customFormat="1" ht="15.6" x14ac:dyDescent="0.3">
      <c r="A285" s="15" t="s">
        <v>318</v>
      </c>
      <c r="B285" s="9"/>
      <c r="C285" s="79" t="s">
        <v>45</v>
      </c>
      <c r="D285" s="14">
        <f t="shared" si="58"/>
        <v>226</v>
      </c>
      <c r="E285" s="14">
        <f t="shared" si="58"/>
        <v>321</v>
      </c>
      <c r="F285" s="14">
        <f t="shared" si="58"/>
        <v>281</v>
      </c>
    </row>
    <row r="286" spans="1:6" s="4" customFormat="1" ht="15.6" x14ac:dyDescent="0.3">
      <c r="A286" s="18"/>
      <c r="B286" s="9" t="s">
        <v>3</v>
      </c>
      <c r="C286" s="79" t="s">
        <v>233</v>
      </c>
      <c r="D286" s="14">
        <v>226</v>
      </c>
      <c r="E286" s="14">
        <v>321</v>
      </c>
      <c r="F286" s="14">
        <v>281</v>
      </c>
    </row>
    <row r="287" spans="1:6" s="4" customFormat="1" ht="18" customHeight="1" x14ac:dyDescent="0.3">
      <c r="A287" s="15" t="s">
        <v>44</v>
      </c>
      <c r="B287" s="9"/>
      <c r="C287" s="79" t="s">
        <v>319</v>
      </c>
      <c r="D287" s="14">
        <f>D288+D295</f>
        <v>7528.2000000000007</v>
      </c>
      <c r="E287" s="14">
        <f t="shared" ref="E287:F287" si="59">E288+E295</f>
        <v>26169</v>
      </c>
      <c r="F287" s="14">
        <f t="shared" si="59"/>
        <v>18870</v>
      </c>
    </row>
    <row r="288" spans="1:6" s="4" customFormat="1" ht="27.6" x14ac:dyDescent="0.3">
      <c r="A288" s="15" t="s">
        <v>42</v>
      </c>
      <c r="B288" s="9"/>
      <c r="C288" s="79" t="s">
        <v>320</v>
      </c>
      <c r="D288" s="14">
        <f>D289+D291+D293</f>
        <v>6441.7000000000007</v>
      </c>
      <c r="E288" s="14">
        <f t="shared" ref="E288:F288" si="60">E289+E291+E293</f>
        <v>6495.1</v>
      </c>
      <c r="F288" s="14">
        <f t="shared" si="60"/>
        <v>6563.4000000000005</v>
      </c>
    </row>
    <row r="289" spans="1:6" s="4" customFormat="1" ht="27.6" x14ac:dyDescent="0.3">
      <c r="A289" s="15" t="s">
        <v>223</v>
      </c>
      <c r="B289" s="9"/>
      <c r="C289" s="69" t="s">
        <v>211</v>
      </c>
      <c r="D289" s="14">
        <f>D290</f>
        <v>158.6</v>
      </c>
      <c r="E289" s="14">
        <f>E290</f>
        <v>173.3</v>
      </c>
      <c r="F289" s="14">
        <f>F290</f>
        <v>241.6</v>
      </c>
    </row>
    <row r="290" spans="1:6" s="4" customFormat="1" ht="15.6" x14ac:dyDescent="0.3">
      <c r="A290" s="18"/>
      <c r="B290" s="9" t="s">
        <v>2</v>
      </c>
      <c r="C290" s="79" t="s">
        <v>1</v>
      </c>
      <c r="D290" s="14">
        <v>158.6</v>
      </c>
      <c r="E290" s="14">
        <v>173.3</v>
      </c>
      <c r="F290" s="14">
        <v>241.6</v>
      </c>
    </row>
    <row r="291" spans="1:6" s="4" customFormat="1" ht="41.4" x14ac:dyDescent="0.3">
      <c r="A291" s="15" t="s">
        <v>41</v>
      </c>
      <c r="B291" s="9"/>
      <c r="C291" s="75" t="s">
        <v>225</v>
      </c>
      <c r="D291" s="14">
        <f>D292</f>
        <v>5521.8</v>
      </c>
      <c r="E291" s="14">
        <f>E292</f>
        <v>5521.8</v>
      </c>
      <c r="F291" s="14">
        <f>F292</f>
        <v>5521.8</v>
      </c>
    </row>
    <row r="292" spans="1:6" s="4" customFormat="1" ht="15.6" x14ac:dyDescent="0.3">
      <c r="A292" s="18"/>
      <c r="B292" s="9" t="s">
        <v>325</v>
      </c>
      <c r="C292" s="80" t="s">
        <v>326</v>
      </c>
      <c r="D292" s="14">
        <v>5521.8</v>
      </c>
      <c r="E292" s="14">
        <v>5521.8</v>
      </c>
      <c r="F292" s="14">
        <v>5521.8</v>
      </c>
    </row>
    <row r="293" spans="1:6" s="4" customFormat="1" ht="48.75" customHeight="1" x14ac:dyDescent="0.3">
      <c r="A293" s="15" t="s">
        <v>322</v>
      </c>
      <c r="B293" s="9"/>
      <c r="C293" s="78" t="s">
        <v>415</v>
      </c>
      <c r="D293" s="14">
        <f>D294</f>
        <v>761.3</v>
      </c>
      <c r="E293" s="14">
        <f>E294</f>
        <v>800</v>
      </c>
      <c r="F293" s="14">
        <f>F294</f>
        <v>800</v>
      </c>
    </row>
    <row r="294" spans="1:6" s="4" customFormat="1" ht="16.5" customHeight="1" x14ac:dyDescent="0.3">
      <c r="A294" s="13"/>
      <c r="B294" s="9" t="s">
        <v>11</v>
      </c>
      <c r="C294" s="79" t="s">
        <v>10</v>
      </c>
      <c r="D294" s="14">
        <v>761.3</v>
      </c>
      <c r="E294" s="14">
        <v>800</v>
      </c>
      <c r="F294" s="14">
        <v>800</v>
      </c>
    </row>
    <row r="295" spans="1:6" s="4" customFormat="1" ht="27.6" x14ac:dyDescent="0.3">
      <c r="A295" s="15" t="s">
        <v>323</v>
      </c>
      <c r="B295" s="9"/>
      <c r="C295" s="79" t="s">
        <v>324</v>
      </c>
      <c r="D295" s="14">
        <f>D298+D296</f>
        <v>1086.5</v>
      </c>
      <c r="E295" s="14">
        <f t="shared" ref="E295:F295" si="61">E298+E296</f>
        <v>19673.900000000001</v>
      </c>
      <c r="F295" s="14">
        <f t="shared" si="61"/>
        <v>12306.6</v>
      </c>
    </row>
    <row r="296" spans="1:6" s="4" customFormat="1" ht="20.25" customHeight="1" x14ac:dyDescent="0.3">
      <c r="A296" s="15" t="s">
        <v>622</v>
      </c>
      <c r="B296" s="9"/>
      <c r="C296" s="78" t="s">
        <v>623</v>
      </c>
      <c r="D296" s="14">
        <f>D297</f>
        <v>942.1</v>
      </c>
      <c r="E296" s="14">
        <f t="shared" ref="E296:F296" si="62">E297</f>
        <v>0</v>
      </c>
      <c r="F296" s="14">
        <f t="shared" si="62"/>
        <v>0</v>
      </c>
    </row>
    <row r="297" spans="1:6" s="4" customFormat="1" ht="18" customHeight="1" x14ac:dyDescent="0.3">
      <c r="A297" s="15"/>
      <c r="B297" s="9" t="s">
        <v>2</v>
      </c>
      <c r="C297" s="79" t="s">
        <v>1</v>
      </c>
      <c r="D297" s="14">
        <v>942.1</v>
      </c>
      <c r="E297" s="14">
        <v>0</v>
      </c>
      <c r="F297" s="14">
        <v>0</v>
      </c>
    </row>
    <row r="298" spans="1:6" s="4" customFormat="1" ht="33" customHeight="1" x14ac:dyDescent="0.3">
      <c r="A298" s="15" t="s">
        <v>538</v>
      </c>
      <c r="B298" s="9"/>
      <c r="C298" s="78" t="s">
        <v>537</v>
      </c>
      <c r="D298" s="14">
        <f>D299</f>
        <v>144.4</v>
      </c>
      <c r="E298" s="14">
        <f>E299</f>
        <v>19673.900000000001</v>
      </c>
      <c r="F298" s="14">
        <f>F299</f>
        <v>12306.6</v>
      </c>
    </row>
    <row r="299" spans="1:6" s="4" customFormat="1" ht="16.5" customHeight="1" x14ac:dyDescent="0.3">
      <c r="A299" s="13"/>
      <c r="B299" s="9" t="s">
        <v>2</v>
      </c>
      <c r="C299" s="79" t="s">
        <v>1</v>
      </c>
      <c r="D299" s="14">
        <v>144.4</v>
      </c>
      <c r="E299" s="14">
        <v>19673.900000000001</v>
      </c>
      <c r="F299" s="14">
        <v>12306.6</v>
      </c>
    </row>
    <row r="300" spans="1:6" s="4" customFormat="1" ht="15" customHeight="1" x14ac:dyDescent="0.3">
      <c r="A300" s="15" t="s">
        <v>40</v>
      </c>
      <c r="B300" s="9"/>
      <c r="C300" s="21" t="s">
        <v>32</v>
      </c>
      <c r="D300" s="25">
        <f>D301</f>
        <v>10527.399999999998</v>
      </c>
      <c r="E300" s="25">
        <f>E301</f>
        <v>10884.5</v>
      </c>
      <c r="F300" s="25">
        <f>F301</f>
        <v>10884.5</v>
      </c>
    </row>
    <row r="301" spans="1:6" s="4" customFormat="1" ht="15" customHeight="1" x14ac:dyDescent="0.3">
      <c r="A301" s="15" t="s">
        <v>39</v>
      </c>
      <c r="B301" s="9"/>
      <c r="C301" s="21" t="s">
        <v>30</v>
      </c>
      <c r="D301" s="25">
        <f>D302+D307+D305</f>
        <v>10527.399999999998</v>
      </c>
      <c r="E301" s="25">
        <f t="shared" ref="E301:F301" si="63">E302+E307+E305</f>
        <v>10884.5</v>
      </c>
      <c r="F301" s="25">
        <f t="shared" si="63"/>
        <v>10884.5</v>
      </c>
    </row>
    <row r="302" spans="1:6" s="4" customFormat="1" ht="15" customHeight="1" x14ac:dyDescent="0.3">
      <c r="A302" s="15" t="s">
        <v>38</v>
      </c>
      <c r="B302" s="13"/>
      <c r="C302" s="21" t="s">
        <v>16</v>
      </c>
      <c r="D302" s="14">
        <f>D303+D304</f>
        <v>10441.599999999999</v>
      </c>
      <c r="E302" s="14">
        <f>E303+E304</f>
        <v>10794.9</v>
      </c>
      <c r="F302" s="14">
        <f>F303+F304</f>
        <v>10794.9</v>
      </c>
    </row>
    <row r="303" spans="1:6" s="4" customFormat="1" ht="45.75" customHeight="1" x14ac:dyDescent="0.3">
      <c r="A303" s="13"/>
      <c r="B303" s="9" t="s">
        <v>5</v>
      </c>
      <c r="C303" s="79" t="s">
        <v>384</v>
      </c>
      <c r="D303" s="14">
        <v>9127.7999999999993</v>
      </c>
      <c r="E303" s="14">
        <v>9481.1</v>
      </c>
      <c r="F303" s="14">
        <v>9481.1</v>
      </c>
    </row>
    <row r="304" spans="1:6" s="4" customFormat="1" ht="15.75" customHeight="1" x14ac:dyDescent="0.3">
      <c r="A304" s="13"/>
      <c r="B304" s="9" t="s">
        <v>3</v>
      </c>
      <c r="C304" s="79" t="s">
        <v>233</v>
      </c>
      <c r="D304" s="14">
        <v>1313.8</v>
      </c>
      <c r="E304" s="14">
        <v>1313.8</v>
      </c>
      <c r="F304" s="14">
        <v>1313.8</v>
      </c>
    </row>
    <row r="305" spans="1:6" s="4" customFormat="1" ht="27.6" x14ac:dyDescent="0.3">
      <c r="A305" s="15" t="s">
        <v>381</v>
      </c>
      <c r="B305" s="9"/>
      <c r="C305" s="75" t="s">
        <v>224</v>
      </c>
      <c r="D305" s="14">
        <f>D306</f>
        <v>84.8</v>
      </c>
      <c r="E305" s="14">
        <f>E306</f>
        <v>88.5</v>
      </c>
      <c r="F305" s="14">
        <f>F306</f>
        <v>88.5</v>
      </c>
    </row>
    <row r="306" spans="1:6" s="4" customFormat="1" ht="15.6" x14ac:dyDescent="0.3">
      <c r="A306" s="18"/>
      <c r="B306" s="9" t="s">
        <v>3</v>
      </c>
      <c r="C306" s="79" t="s">
        <v>233</v>
      </c>
      <c r="D306" s="14">
        <v>84.8</v>
      </c>
      <c r="E306" s="14">
        <v>88.5</v>
      </c>
      <c r="F306" s="14">
        <v>88.5</v>
      </c>
    </row>
    <row r="307" spans="1:6" s="4" customFormat="1" ht="31.5" customHeight="1" x14ac:dyDescent="0.3">
      <c r="A307" s="15" t="s">
        <v>321</v>
      </c>
      <c r="B307" s="18"/>
      <c r="C307" s="75" t="s">
        <v>227</v>
      </c>
      <c r="D307" s="14">
        <f>D308</f>
        <v>1</v>
      </c>
      <c r="E307" s="14">
        <f>E308</f>
        <v>1.1000000000000001</v>
      </c>
      <c r="F307" s="14">
        <f>F308</f>
        <v>1.1000000000000001</v>
      </c>
    </row>
    <row r="308" spans="1:6" s="4" customFormat="1" ht="16.5" customHeight="1" x14ac:dyDescent="0.3">
      <c r="A308" s="13"/>
      <c r="B308" s="9" t="s">
        <v>3</v>
      </c>
      <c r="C308" s="79" t="s">
        <v>233</v>
      </c>
      <c r="D308" s="14">
        <v>1</v>
      </c>
      <c r="E308" s="14">
        <v>1.1000000000000001</v>
      </c>
      <c r="F308" s="14">
        <v>1.1000000000000001</v>
      </c>
    </row>
    <row r="309" spans="1:6" s="4" customFormat="1" ht="21" customHeight="1" x14ac:dyDescent="0.3">
      <c r="A309" s="17" t="s">
        <v>327</v>
      </c>
      <c r="B309" s="13"/>
      <c r="C309" s="71" t="s">
        <v>410</v>
      </c>
      <c r="D309" s="24">
        <f>D310+D325+D318</f>
        <v>54028.100000000006</v>
      </c>
      <c r="E309" s="24">
        <f>E310+E325+E318</f>
        <v>42187</v>
      </c>
      <c r="F309" s="24">
        <f>F310+F325+F318</f>
        <v>34023.200000000004</v>
      </c>
    </row>
    <row r="310" spans="1:6" s="4" customFormat="1" ht="27.6" x14ac:dyDescent="0.3">
      <c r="A310" s="15" t="s">
        <v>328</v>
      </c>
      <c r="B310" s="13"/>
      <c r="C310" s="79" t="s">
        <v>412</v>
      </c>
      <c r="D310" s="14">
        <f>D311+D314</f>
        <v>24681.8</v>
      </c>
      <c r="E310" s="14">
        <f>E311+E314</f>
        <v>11965.4</v>
      </c>
      <c r="F310" s="14">
        <f>F311+F314</f>
        <v>3845.3</v>
      </c>
    </row>
    <row r="311" spans="1:6" s="4" customFormat="1" ht="27.6" x14ac:dyDescent="0.3">
      <c r="A311" s="15" t="s">
        <v>329</v>
      </c>
      <c r="B311" s="9"/>
      <c r="C311" s="79" t="s">
        <v>446</v>
      </c>
      <c r="D311" s="14">
        <f t="shared" ref="D311:F312" si="64">D312</f>
        <v>3000</v>
      </c>
      <c r="E311" s="14">
        <f t="shared" si="64"/>
        <v>1</v>
      </c>
      <c r="F311" s="14">
        <f t="shared" si="64"/>
        <v>3000</v>
      </c>
    </row>
    <row r="312" spans="1:6" s="4" customFormat="1" ht="15.6" x14ac:dyDescent="0.3">
      <c r="A312" s="15" t="s">
        <v>330</v>
      </c>
      <c r="B312" s="26"/>
      <c r="C312" s="79" t="s">
        <v>435</v>
      </c>
      <c r="D312" s="25">
        <f t="shared" si="64"/>
        <v>3000</v>
      </c>
      <c r="E312" s="25">
        <f t="shared" si="64"/>
        <v>1</v>
      </c>
      <c r="F312" s="25">
        <f t="shared" si="64"/>
        <v>3000</v>
      </c>
    </row>
    <row r="313" spans="1:6" s="4" customFormat="1" ht="15.6" x14ac:dyDescent="0.3">
      <c r="A313" s="15"/>
      <c r="B313" s="9" t="s">
        <v>2</v>
      </c>
      <c r="C313" s="79" t="s">
        <v>1</v>
      </c>
      <c r="D313" s="25">
        <v>3000</v>
      </c>
      <c r="E313" s="25">
        <v>1</v>
      </c>
      <c r="F313" s="25">
        <v>3000</v>
      </c>
    </row>
    <row r="314" spans="1:6" s="4" customFormat="1" ht="15.6" x14ac:dyDescent="0.3">
      <c r="A314" s="15" t="s">
        <v>331</v>
      </c>
      <c r="B314" s="9"/>
      <c r="C314" s="79" t="s">
        <v>333</v>
      </c>
      <c r="D314" s="14">
        <f>D315</f>
        <v>21681.8</v>
      </c>
      <c r="E314" s="14">
        <f>E315</f>
        <v>11964.4</v>
      </c>
      <c r="F314" s="14">
        <f>F315</f>
        <v>845.3</v>
      </c>
    </row>
    <row r="315" spans="1:6" s="4" customFormat="1" ht="15.6" x14ac:dyDescent="0.3">
      <c r="A315" s="15" t="s">
        <v>332</v>
      </c>
      <c r="B315" s="26"/>
      <c r="C315" s="79" t="s">
        <v>334</v>
      </c>
      <c r="D315" s="25">
        <f>D317+D316</f>
        <v>21681.8</v>
      </c>
      <c r="E315" s="25">
        <f>E317+E316</f>
        <v>11964.4</v>
      </c>
      <c r="F315" s="25">
        <f>F317+F316</f>
        <v>845.3</v>
      </c>
    </row>
    <row r="316" spans="1:6" s="4" customFormat="1" ht="15.75" customHeight="1" x14ac:dyDescent="0.3">
      <c r="A316" s="23"/>
      <c r="B316" s="9" t="s">
        <v>3</v>
      </c>
      <c r="C316" s="79" t="s">
        <v>233</v>
      </c>
      <c r="D316" s="14">
        <v>6377.9</v>
      </c>
      <c r="E316" s="14">
        <v>2902.5</v>
      </c>
      <c r="F316" s="14">
        <v>845.3</v>
      </c>
    </row>
    <row r="317" spans="1:6" s="4" customFormat="1" ht="15.6" x14ac:dyDescent="0.3">
      <c r="A317" s="15"/>
      <c r="B317" s="9" t="s">
        <v>2</v>
      </c>
      <c r="C317" s="79" t="s">
        <v>1</v>
      </c>
      <c r="D317" s="25">
        <v>15303.9</v>
      </c>
      <c r="E317" s="25">
        <v>9061.9</v>
      </c>
      <c r="F317" s="25">
        <v>0</v>
      </c>
    </row>
    <row r="318" spans="1:6" s="4" customFormat="1" ht="30" customHeight="1" x14ac:dyDescent="0.3">
      <c r="A318" s="15" t="s">
        <v>337</v>
      </c>
      <c r="B318" s="9"/>
      <c r="C318" s="21" t="s">
        <v>430</v>
      </c>
      <c r="D318" s="14">
        <f>D319</f>
        <v>16636.2</v>
      </c>
      <c r="E318" s="14">
        <f>E319</f>
        <v>17046.5</v>
      </c>
      <c r="F318" s="14">
        <f>F319</f>
        <v>17002.800000000003</v>
      </c>
    </row>
    <row r="319" spans="1:6" s="4" customFormat="1" ht="15.75" customHeight="1" x14ac:dyDescent="0.3">
      <c r="A319" s="15" t="s">
        <v>338</v>
      </c>
      <c r="B319" s="9"/>
      <c r="C319" s="21" t="s">
        <v>401</v>
      </c>
      <c r="D319" s="14">
        <f>D320+D323</f>
        <v>16636.2</v>
      </c>
      <c r="E319" s="14">
        <f>E320+E323</f>
        <v>17046.5</v>
      </c>
      <c r="F319" s="14">
        <f>F320+F323</f>
        <v>17002.800000000003</v>
      </c>
    </row>
    <row r="320" spans="1:6" s="4" customFormat="1" ht="15.75" customHeight="1" x14ac:dyDescent="0.3">
      <c r="A320" s="15" t="s">
        <v>403</v>
      </c>
      <c r="B320" s="13"/>
      <c r="C320" s="21" t="s">
        <v>402</v>
      </c>
      <c r="D320" s="14">
        <f>D321+D322</f>
        <v>13606.800000000001</v>
      </c>
      <c r="E320" s="14">
        <f>E321+E322</f>
        <v>14097.300000000001</v>
      </c>
      <c r="F320" s="14">
        <f>F321+F322</f>
        <v>14097.300000000001</v>
      </c>
    </row>
    <row r="321" spans="1:6" s="4" customFormat="1" ht="31.5" customHeight="1" x14ac:dyDescent="0.3">
      <c r="A321" s="23"/>
      <c r="B321" s="9" t="s">
        <v>5</v>
      </c>
      <c r="C321" s="79" t="s">
        <v>384</v>
      </c>
      <c r="D321" s="14">
        <v>12626.1</v>
      </c>
      <c r="E321" s="14">
        <v>13116.6</v>
      </c>
      <c r="F321" s="14">
        <v>13116.6</v>
      </c>
    </row>
    <row r="322" spans="1:6" s="4" customFormat="1" ht="15.75" customHeight="1" x14ac:dyDescent="0.3">
      <c r="A322" s="23"/>
      <c r="B322" s="9" t="s">
        <v>3</v>
      </c>
      <c r="C322" s="79" t="s">
        <v>233</v>
      </c>
      <c r="D322" s="14">
        <v>980.7</v>
      </c>
      <c r="E322" s="14">
        <v>980.7</v>
      </c>
      <c r="F322" s="14">
        <v>980.7</v>
      </c>
    </row>
    <row r="323" spans="1:6" s="4" customFormat="1" ht="18" customHeight="1" x14ac:dyDescent="0.3">
      <c r="A323" s="15" t="s">
        <v>404</v>
      </c>
      <c r="B323" s="9"/>
      <c r="C323" s="75" t="s">
        <v>215</v>
      </c>
      <c r="D323" s="14">
        <f>D324</f>
        <v>3029.4</v>
      </c>
      <c r="E323" s="14">
        <f>E324</f>
        <v>2949.2</v>
      </c>
      <c r="F323" s="14">
        <f>F324</f>
        <v>2905.5</v>
      </c>
    </row>
    <row r="324" spans="1:6" s="4" customFormat="1" ht="30.75" customHeight="1" x14ac:dyDescent="0.3">
      <c r="A324" s="13"/>
      <c r="B324" s="9" t="s">
        <v>5</v>
      </c>
      <c r="C324" s="79" t="s">
        <v>384</v>
      </c>
      <c r="D324" s="14">
        <v>3029.4</v>
      </c>
      <c r="E324" s="14">
        <v>2949.2</v>
      </c>
      <c r="F324" s="14">
        <v>2905.5</v>
      </c>
    </row>
    <row r="325" spans="1:6" s="4" customFormat="1" ht="15.75" customHeight="1" x14ac:dyDescent="0.3">
      <c r="A325" s="15" t="s">
        <v>398</v>
      </c>
      <c r="B325" s="9"/>
      <c r="C325" s="21" t="s">
        <v>32</v>
      </c>
      <c r="D325" s="14">
        <f t="shared" ref="D325:F326" si="65">D326</f>
        <v>12710.1</v>
      </c>
      <c r="E325" s="14">
        <f t="shared" si="65"/>
        <v>13175.1</v>
      </c>
      <c r="F325" s="14">
        <f t="shared" si="65"/>
        <v>13175.1</v>
      </c>
    </row>
    <row r="326" spans="1:6" s="4" customFormat="1" ht="15.75" customHeight="1" x14ac:dyDescent="0.3">
      <c r="A326" s="15" t="s">
        <v>399</v>
      </c>
      <c r="B326" s="9"/>
      <c r="C326" s="21" t="s">
        <v>30</v>
      </c>
      <c r="D326" s="14">
        <f t="shared" si="65"/>
        <v>12710.1</v>
      </c>
      <c r="E326" s="14">
        <f t="shared" si="65"/>
        <v>13175.1</v>
      </c>
      <c r="F326" s="14">
        <f t="shared" si="65"/>
        <v>13175.1</v>
      </c>
    </row>
    <row r="327" spans="1:6" s="4" customFormat="1" ht="15.75" customHeight="1" x14ac:dyDescent="0.3">
      <c r="A327" s="15" t="s">
        <v>400</v>
      </c>
      <c r="B327" s="13"/>
      <c r="C327" s="21" t="s">
        <v>16</v>
      </c>
      <c r="D327" s="14">
        <f>D328+D329</f>
        <v>12710.1</v>
      </c>
      <c r="E327" s="14">
        <f>E328+E329</f>
        <v>13175.1</v>
      </c>
      <c r="F327" s="14">
        <f>F328+F329</f>
        <v>13175.1</v>
      </c>
    </row>
    <row r="328" spans="1:6" s="4" customFormat="1" ht="31.5" customHeight="1" x14ac:dyDescent="0.3">
      <c r="A328" s="23"/>
      <c r="B328" s="9" t="s">
        <v>5</v>
      </c>
      <c r="C328" s="79" t="s">
        <v>384</v>
      </c>
      <c r="D328" s="14">
        <v>11968.9</v>
      </c>
      <c r="E328" s="14">
        <v>12434</v>
      </c>
      <c r="F328" s="14">
        <v>12434</v>
      </c>
    </row>
    <row r="329" spans="1:6" s="4" customFormat="1" ht="15.75" customHeight="1" x14ac:dyDescent="0.3">
      <c r="A329" s="23"/>
      <c r="B329" s="9" t="s">
        <v>3</v>
      </c>
      <c r="C329" s="79" t="s">
        <v>233</v>
      </c>
      <c r="D329" s="14">
        <v>741.2</v>
      </c>
      <c r="E329" s="14">
        <v>741.1</v>
      </c>
      <c r="F329" s="14">
        <v>741.1</v>
      </c>
    </row>
    <row r="330" spans="1:6" s="4" customFormat="1" ht="29.25" customHeight="1" x14ac:dyDescent="0.3">
      <c r="A330" s="17" t="s">
        <v>37</v>
      </c>
      <c r="B330" s="13"/>
      <c r="C330" s="71" t="s">
        <v>339</v>
      </c>
      <c r="D330" s="24">
        <f>D331+D336+D340+D344</f>
        <v>3735.4</v>
      </c>
      <c r="E330" s="24">
        <f>E331+E336+E340+E344</f>
        <v>2183.3000000000002</v>
      </c>
      <c r="F330" s="24">
        <f>F331+F336+F340+F344</f>
        <v>1630.3</v>
      </c>
    </row>
    <row r="331" spans="1:6" s="4" customFormat="1" ht="30" customHeight="1" x14ac:dyDescent="0.3">
      <c r="A331" s="15" t="s">
        <v>36</v>
      </c>
      <c r="B331" s="9"/>
      <c r="C331" s="79" t="s">
        <v>511</v>
      </c>
      <c r="D331" s="14">
        <f t="shared" ref="D331:F332" si="66">D332</f>
        <v>25</v>
      </c>
      <c r="E331" s="14">
        <f t="shared" si="66"/>
        <v>25</v>
      </c>
      <c r="F331" s="14">
        <f t="shared" si="66"/>
        <v>25</v>
      </c>
    </row>
    <row r="332" spans="1:6" s="4" customFormat="1" ht="29.25" customHeight="1" x14ac:dyDescent="0.3">
      <c r="A332" s="15" t="s">
        <v>340</v>
      </c>
      <c r="B332" s="9"/>
      <c r="C332" s="79" t="s">
        <v>512</v>
      </c>
      <c r="D332" s="14">
        <f t="shared" si="66"/>
        <v>25</v>
      </c>
      <c r="E332" s="14">
        <f t="shared" si="66"/>
        <v>25</v>
      </c>
      <c r="F332" s="14">
        <f t="shared" si="66"/>
        <v>25</v>
      </c>
    </row>
    <row r="333" spans="1:6" s="4" customFormat="1" ht="15.75" customHeight="1" x14ac:dyDescent="0.3">
      <c r="A333" s="15" t="s">
        <v>341</v>
      </c>
      <c r="B333" s="23"/>
      <c r="C333" s="22" t="s">
        <v>22</v>
      </c>
      <c r="D333" s="14">
        <f>D334+D335</f>
        <v>25</v>
      </c>
      <c r="E333" s="14">
        <f>E334+E335</f>
        <v>25</v>
      </c>
      <c r="F333" s="14">
        <f>F334+F335</f>
        <v>25</v>
      </c>
    </row>
    <row r="334" spans="1:6" s="4" customFormat="1" ht="15.75" customHeight="1" x14ac:dyDescent="0.3">
      <c r="A334" s="23"/>
      <c r="B334" s="9" t="s">
        <v>3</v>
      </c>
      <c r="C334" s="79" t="s">
        <v>233</v>
      </c>
      <c r="D334" s="14">
        <v>15</v>
      </c>
      <c r="E334" s="14">
        <v>15</v>
      </c>
      <c r="F334" s="14">
        <v>15</v>
      </c>
    </row>
    <row r="335" spans="1:6" s="4" customFormat="1" ht="15.75" customHeight="1" x14ac:dyDescent="0.3">
      <c r="A335" s="23"/>
      <c r="B335" s="9" t="s">
        <v>24</v>
      </c>
      <c r="C335" s="79" t="s">
        <v>23</v>
      </c>
      <c r="D335" s="14">
        <v>10</v>
      </c>
      <c r="E335" s="14">
        <v>10</v>
      </c>
      <c r="F335" s="14">
        <v>10</v>
      </c>
    </row>
    <row r="336" spans="1:6" s="4" customFormat="1" ht="30.75" customHeight="1" x14ac:dyDescent="0.3">
      <c r="A336" s="15" t="s">
        <v>35</v>
      </c>
      <c r="B336" s="9"/>
      <c r="C336" s="79" t="s">
        <v>342</v>
      </c>
      <c r="D336" s="14">
        <f t="shared" ref="D336:F338" si="67">D337</f>
        <v>1000</v>
      </c>
      <c r="E336" s="14">
        <f t="shared" si="67"/>
        <v>1000</v>
      </c>
      <c r="F336" s="14">
        <f t="shared" si="67"/>
        <v>450</v>
      </c>
    </row>
    <row r="337" spans="1:6" s="4" customFormat="1" ht="30.75" customHeight="1" x14ac:dyDescent="0.3">
      <c r="A337" s="15" t="s">
        <v>34</v>
      </c>
      <c r="B337" s="23"/>
      <c r="C337" s="22" t="s">
        <v>375</v>
      </c>
      <c r="D337" s="14">
        <f t="shared" si="67"/>
        <v>1000</v>
      </c>
      <c r="E337" s="14">
        <f t="shared" si="67"/>
        <v>1000</v>
      </c>
      <c r="F337" s="14">
        <f t="shared" si="67"/>
        <v>450</v>
      </c>
    </row>
    <row r="338" spans="1:6" s="4" customFormat="1" ht="15" customHeight="1" x14ac:dyDescent="0.3">
      <c r="A338" s="15" t="s">
        <v>343</v>
      </c>
      <c r="B338" s="23"/>
      <c r="C338" s="22" t="s">
        <v>26</v>
      </c>
      <c r="D338" s="14">
        <f t="shared" si="67"/>
        <v>1000</v>
      </c>
      <c r="E338" s="14">
        <f t="shared" si="67"/>
        <v>1000</v>
      </c>
      <c r="F338" s="14">
        <f t="shared" si="67"/>
        <v>450</v>
      </c>
    </row>
    <row r="339" spans="1:6" s="4" customFormat="1" ht="15" customHeight="1" x14ac:dyDescent="0.3">
      <c r="A339" s="10"/>
      <c r="B339" s="9" t="s">
        <v>3</v>
      </c>
      <c r="C339" s="79" t="s">
        <v>233</v>
      </c>
      <c r="D339" s="8">
        <v>1000</v>
      </c>
      <c r="E339" s="8">
        <v>1000</v>
      </c>
      <c r="F339" s="8">
        <v>450</v>
      </c>
    </row>
    <row r="340" spans="1:6" s="4" customFormat="1" ht="15.75" customHeight="1" x14ac:dyDescent="0.3">
      <c r="A340" s="15" t="s">
        <v>335</v>
      </c>
      <c r="B340" s="9"/>
      <c r="C340" s="79" t="s">
        <v>344</v>
      </c>
      <c r="D340" s="14">
        <f t="shared" ref="D340:F342" si="68">D341</f>
        <v>962.5</v>
      </c>
      <c r="E340" s="14">
        <f t="shared" si="68"/>
        <v>962.8</v>
      </c>
      <c r="F340" s="14">
        <f t="shared" si="68"/>
        <v>962.8</v>
      </c>
    </row>
    <row r="341" spans="1:6" s="4" customFormat="1" ht="30" customHeight="1" x14ac:dyDescent="0.3">
      <c r="A341" s="15" t="s">
        <v>336</v>
      </c>
      <c r="B341" s="9"/>
      <c r="C341" s="79" t="s">
        <v>25</v>
      </c>
      <c r="D341" s="14">
        <f t="shared" si="68"/>
        <v>962.5</v>
      </c>
      <c r="E341" s="14">
        <f t="shared" si="68"/>
        <v>962.8</v>
      </c>
      <c r="F341" s="14">
        <f t="shared" si="68"/>
        <v>962.8</v>
      </c>
    </row>
    <row r="342" spans="1:6" s="4" customFormat="1" ht="15" customHeight="1" x14ac:dyDescent="0.3">
      <c r="A342" s="15" t="s">
        <v>345</v>
      </c>
      <c r="B342" s="13"/>
      <c r="C342" s="73" t="s">
        <v>506</v>
      </c>
      <c r="D342" s="14">
        <f t="shared" si="68"/>
        <v>962.5</v>
      </c>
      <c r="E342" s="14">
        <f t="shared" si="68"/>
        <v>962.8</v>
      </c>
      <c r="F342" s="14">
        <f t="shared" si="68"/>
        <v>962.8</v>
      </c>
    </row>
    <row r="343" spans="1:6" s="4" customFormat="1" ht="17.25" customHeight="1" x14ac:dyDescent="0.3">
      <c r="A343" s="13"/>
      <c r="B343" s="9" t="s">
        <v>24</v>
      </c>
      <c r="C343" s="79" t="s">
        <v>23</v>
      </c>
      <c r="D343" s="14">
        <v>962.5</v>
      </c>
      <c r="E343" s="14">
        <v>962.8</v>
      </c>
      <c r="F343" s="14">
        <v>962.8</v>
      </c>
    </row>
    <row r="344" spans="1:6" s="4" customFormat="1" ht="15.75" customHeight="1" x14ac:dyDescent="0.3">
      <c r="A344" s="15" t="s">
        <v>33</v>
      </c>
      <c r="B344" s="9"/>
      <c r="C344" s="79" t="s">
        <v>213</v>
      </c>
      <c r="D344" s="14">
        <f>D345+D349</f>
        <v>1747.9</v>
      </c>
      <c r="E344" s="14">
        <f>E345+E349</f>
        <v>195.5</v>
      </c>
      <c r="F344" s="14">
        <f>F345+F349</f>
        <v>192.5</v>
      </c>
    </row>
    <row r="345" spans="1:6" s="4" customFormat="1" ht="16.5" customHeight="1" x14ac:dyDescent="0.3">
      <c r="A345" s="15" t="s">
        <v>31</v>
      </c>
      <c r="B345" s="9"/>
      <c r="C345" s="79" t="s">
        <v>214</v>
      </c>
      <c r="D345" s="14">
        <f>D346</f>
        <v>1551.4</v>
      </c>
      <c r="E345" s="14">
        <f>E346</f>
        <v>0</v>
      </c>
      <c r="F345" s="14">
        <f>F346</f>
        <v>0</v>
      </c>
    </row>
    <row r="346" spans="1:6" s="4" customFormat="1" ht="15" customHeight="1" x14ac:dyDescent="0.3">
      <c r="A346" s="15" t="s">
        <v>346</v>
      </c>
      <c r="B346" s="13"/>
      <c r="C346" s="21" t="s">
        <v>210</v>
      </c>
      <c r="D346" s="14">
        <f>D348+D347</f>
        <v>1551.4</v>
      </c>
      <c r="E346" s="14">
        <f>E348+E347</f>
        <v>0</v>
      </c>
      <c r="F346" s="14">
        <f>F348+F347</f>
        <v>0</v>
      </c>
    </row>
    <row r="347" spans="1:6" s="4" customFormat="1" ht="15" customHeight="1" x14ac:dyDescent="0.3">
      <c r="A347" s="10"/>
      <c r="B347" s="9" t="s">
        <v>3</v>
      </c>
      <c r="C347" s="79" t="s">
        <v>233</v>
      </c>
      <c r="D347" s="8">
        <v>727.7</v>
      </c>
      <c r="E347" s="8">
        <v>0</v>
      </c>
      <c r="F347" s="8">
        <v>0</v>
      </c>
    </row>
    <row r="348" spans="1:6" s="4" customFormat="1" ht="18" customHeight="1" x14ac:dyDescent="0.3">
      <c r="A348" s="13"/>
      <c r="B348" s="9" t="s">
        <v>24</v>
      </c>
      <c r="C348" s="79" t="s">
        <v>23</v>
      </c>
      <c r="D348" s="14">
        <v>823.7</v>
      </c>
      <c r="E348" s="14">
        <v>0</v>
      </c>
      <c r="F348" s="14">
        <v>0</v>
      </c>
    </row>
    <row r="349" spans="1:6" s="4" customFormat="1" ht="16.5" customHeight="1" x14ac:dyDescent="0.3">
      <c r="A349" s="15" t="s">
        <v>458</v>
      </c>
      <c r="B349" s="9"/>
      <c r="C349" s="79" t="s">
        <v>459</v>
      </c>
      <c r="D349" s="14">
        <f>D350+D352</f>
        <v>196.5</v>
      </c>
      <c r="E349" s="14">
        <f>E350+E352</f>
        <v>195.5</v>
      </c>
      <c r="F349" s="14">
        <f>F350+F352</f>
        <v>192.5</v>
      </c>
    </row>
    <row r="350" spans="1:6" s="4" customFormat="1" ht="15" customHeight="1" x14ac:dyDescent="0.3">
      <c r="A350" s="15" t="s">
        <v>460</v>
      </c>
      <c r="B350" s="13"/>
      <c r="C350" s="21" t="s">
        <v>457</v>
      </c>
      <c r="D350" s="14">
        <f>D351</f>
        <v>191.5</v>
      </c>
      <c r="E350" s="14">
        <f>E351</f>
        <v>191.5</v>
      </c>
      <c r="F350" s="14">
        <f>F351</f>
        <v>191.5</v>
      </c>
    </row>
    <row r="351" spans="1:6" s="4" customFormat="1" ht="18.75" customHeight="1" x14ac:dyDescent="0.3">
      <c r="A351" s="13"/>
      <c r="B351" s="9" t="s">
        <v>24</v>
      </c>
      <c r="C351" s="79" t="s">
        <v>23</v>
      </c>
      <c r="D351" s="11">
        <v>191.5</v>
      </c>
      <c r="E351" s="11">
        <v>191.5</v>
      </c>
      <c r="F351" s="11">
        <v>191.5</v>
      </c>
    </row>
    <row r="352" spans="1:6" s="4" customFormat="1" ht="15" customHeight="1" x14ac:dyDescent="0.3">
      <c r="A352" s="15" t="s">
        <v>461</v>
      </c>
      <c r="B352" s="13"/>
      <c r="C352" s="21" t="s">
        <v>456</v>
      </c>
      <c r="D352" s="14">
        <f>D353</f>
        <v>5</v>
      </c>
      <c r="E352" s="14">
        <f>E353</f>
        <v>4</v>
      </c>
      <c r="F352" s="14">
        <f>F353</f>
        <v>1</v>
      </c>
    </row>
    <row r="353" spans="1:12" s="4" customFormat="1" ht="19.5" customHeight="1" x14ac:dyDescent="0.3">
      <c r="A353" s="13"/>
      <c r="B353" s="9" t="s">
        <v>24</v>
      </c>
      <c r="C353" s="79" t="s">
        <v>23</v>
      </c>
      <c r="D353" s="11">
        <v>5</v>
      </c>
      <c r="E353" s="11">
        <v>4</v>
      </c>
      <c r="F353" s="11">
        <v>1</v>
      </c>
    </row>
    <row r="354" spans="1:12" s="4" customFormat="1" ht="20.25" customHeight="1" x14ac:dyDescent="0.3">
      <c r="A354" s="17" t="s">
        <v>29</v>
      </c>
      <c r="B354" s="13"/>
      <c r="C354" s="71" t="s">
        <v>347</v>
      </c>
      <c r="D354" s="19">
        <f>D355+D361+D368</f>
        <v>76999.099999999991</v>
      </c>
      <c r="E354" s="19">
        <f>E355+E361+E368</f>
        <v>80656.7</v>
      </c>
      <c r="F354" s="19">
        <f>F355+F361+F368</f>
        <v>80376.900000000009</v>
      </c>
    </row>
    <row r="355" spans="1:12" s="4" customFormat="1" ht="30" customHeight="1" x14ac:dyDescent="0.3">
      <c r="A355" s="15" t="s">
        <v>28</v>
      </c>
      <c r="B355" s="9"/>
      <c r="C355" s="20" t="s">
        <v>348</v>
      </c>
      <c r="D355" s="11">
        <f>D356</f>
        <v>17236.600000000002</v>
      </c>
      <c r="E355" s="11">
        <f>E356</f>
        <v>24789.9</v>
      </c>
      <c r="F355" s="11">
        <f>F356</f>
        <v>24510.1</v>
      </c>
      <c r="H355" s="113"/>
      <c r="I355" s="113"/>
      <c r="J355" s="113"/>
      <c r="K355" s="113"/>
      <c r="L355" s="113"/>
    </row>
    <row r="356" spans="1:12" s="4" customFormat="1" ht="15.6" x14ac:dyDescent="0.3">
      <c r="A356" s="15" t="s">
        <v>349</v>
      </c>
      <c r="B356" s="9"/>
      <c r="C356" s="21" t="s">
        <v>350</v>
      </c>
      <c r="D356" s="14">
        <f>D359+D357</f>
        <v>17236.600000000002</v>
      </c>
      <c r="E356" s="14">
        <f>E359+E357</f>
        <v>24789.9</v>
      </c>
      <c r="F356" s="14">
        <f>F359+F357</f>
        <v>24510.1</v>
      </c>
      <c r="H356" s="113"/>
      <c r="I356" s="113"/>
      <c r="J356" s="113"/>
      <c r="K356" s="113"/>
      <c r="L356" s="113"/>
    </row>
    <row r="357" spans="1:12" s="4" customFormat="1" ht="19.5" customHeight="1" x14ac:dyDescent="0.3">
      <c r="A357" s="15" t="s">
        <v>524</v>
      </c>
      <c r="B357" s="9"/>
      <c r="C357" s="21" t="s">
        <v>525</v>
      </c>
      <c r="D357" s="14">
        <f>D358</f>
        <v>73.400000000000006</v>
      </c>
      <c r="E357" s="14">
        <f>E358</f>
        <v>0</v>
      </c>
      <c r="F357" s="14">
        <f>F358</f>
        <v>0</v>
      </c>
      <c r="H357" s="113"/>
      <c r="I357" s="113"/>
      <c r="J357" s="113"/>
      <c r="K357" s="113"/>
      <c r="L357" s="113"/>
    </row>
    <row r="358" spans="1:12" s="4" customFormat="1" ht="15.6" x14ac:dyDescent="0.3">
      <c r="A358" s="13"/>
      <c r="B358" s="9" t="s">
        <v>3</v>
      </c>
      <c r="C358" s="79" t="s">
        <v>233</v>
      </c>
      <c r="D358" s="11">
        <v>73.400000000000006</v>
      </c>
      <c r="E358" s="11">
        <v>0</v>
      </c>
      <c r="F358" s="11">
        <v>0</v>
      </c>
      <c r="H358" s="115"/>
      <c r="I358" s="115"/>
      <c r="J358" s="115"/>
      <c r="K358" s="113"/>
      <c r="L358" s="113"/>
    </row>
    <row r="359" spans="1:12" s="4" customFormat="1" ht="33.75" customHeight="1" x14ac:dyDescent="0.3">
      <c r="A359" s="15" t="s">
        <v>424</v>
      </c>
      <c r="B359" s="9"/>
      <c r="C359" s="21" t="s">
        <v>425</v>
      </c>
      <c r="D359" s="14">
        <f>D360</f>
        <v>17163.2</v>
      </c>
      <c r="E359" s="14">
        <f>E360</f>
        <v>24789.9</v>
      </c>
      <c r="F359" s="14">
        <f>F360</f>
        <v>24510.1</v>
      </c>
      <c r="H359" s="113"/>
      <c r="I359" s="113"/>
      <c r="J359" s="113"/>
      <c r="K359" s="113"/>
      <c r="L359" s="113"/>
    </row>
    <row r="360" spans="1:12" s="4" customFormat="1" ht="15.6" x14ac:dyDescent="0.3">
      <c r="A360" s="13"/>
      <c r="B360" s="9" t="s">
        <v>3</v>
      </c>
      <c r="C360" s="79" t="s">
        <v>233</v>
      </c>
      <c r="D360" s="11">
        <v>17163.2</v>
      </c>
      <c r="E360" s="11">
        <v>24789.9</v>
      </c>
      <c r="F360" s="11">
        <v>24510.1</v>
      </c>
      <c r="H360" s="113"/>
      <c r="I360" s="113"/>
      <c r="J360" s="113"/>
      <c r="K360" s="113"/>
      <c r="L360" s="113"/>
    </row>
    <row r="361" spans="1:12" s="4" customFormat="1" ht="19.5" customHeight="1" x14ac:dyDescent="0.3">
      <c r="A361" s="15" t="s">
        <v>351</v>
      </c>
      <c r="B361" s="9"/>
      <c r="C361" s="20" t="s">
        <v>352</v>
      </c>
      <c r="D361" s="11">
        <f>D362+D365</f>
        <v>55256.6</v>
      </c>
      <c r="E361" s="11">
        <f>E362</f>
        <v>55230</v>
      </c>
      <c r="F361" s="11">
        <f>F362</f>
        <v>55230</v>
      </c>
      <c r="H361" s="113"/>
      <c r="I361" s="113"/>
      <c r="J361" s="113"/>
      <c r="K361" s="113"/>
      <c r="L361" s="113"/>
    </row>
    <row r="362" spans="1:12" s="4" customFormat="1" ht="15.6" x14ac:dyDescent="0.3">
      <c r="A362" s="15" t="s">
        <v>353</v>
      </c>
      <c r="B362" s="9"/>
      <c r="C362" s="21" t="s">
        <v>354</v>
      </c>
      <c r="D362" s="14">
        <f>D363</f>
        <v>55230</v>
      </c>
      <c r="E362" s="14">
        <f t="shared" ref="E362:F362" si="69">E363</f>
        <v>55230</v>
      </c>
      <c r="F362" s="14">
        <f t="shared" si="69"/>
        <v>55230</v>
      </c>
      <c r="H362" s="113"/>
      <c r="I362" s="113"/>
      <c r="J362" s="113"/>
      <c r="K362" s="113"/>
      <c r="L362" s="113"/>
    </row>
    <row r="363" spans="1:12" s="4" customFormat="1" ht="18.75" customHeight="1" x14ac:dyDescent="0.3">
      <c r="A363" s="15" t="s">
        <v>462</v>
      </c>
      <c r="B363" s="9"/>
      <c r="C363" s="21" t="s">
        <v>6</v>
      </c>
      <c r="D363" s="14">
        <f>D364</f>
        <v>55230</v>
      </c>
      <c r="E363" s="14">
        <f>E364</f>
        <v>55230</v>
      </c>
      <c r="F363" s="14">
        <f>F364</f>
        <v>55230</v>
      </c>
      <c r="H363" s="113"/>
      <c r="I363" s="113"/>
      <c r="J363" s="113"/>
      <c r="K363" s="113"/>
      <c r="L363" s="113"/>
    </row>
    <row r="364" spans="1:12" s="4" customFormat="1" ht="18" customHeight="1" x14ac:dyDescent="0.3">
      <c r="A364" s="13"/>
      <c r="B364" s="9" t="s">
        <v>24</v>
      </c>
      <c r="C364" s="79" t="s">
        <v>23</v>
      </c>
      <c r="D364" s="11">
        <v>55230</v>
      </c>
      <c r="E364" s="11">
        <v>55230</v>
      </c>
      <c r="F364" s="11">
        <v>55230</v>
      </c>
      <c r="H364" s="113"/>
      <c r="I364" s="113"/>
      <c r="J364" s="113"/>
      <c r="K364" s="113"/>
      <c r="L364" s="113"/>
    </row>
    <row r="365" spans="1:12" s="4" customFormat="1" ht="36" customHeight="1" x14ac:dyDescent="0.3">
      <c r="A365" s="15" t="s">
        <v>653</v>
      </c>
      <c r="B365" s="9"/>
      <c r="C365" s="21" t="s">
        <v>654</v>
      </c>
      <c r="D365" s="11">
        <f>D366</f>
        <v>26.6</v>
      </c>
      <c r="E365" s="11">
        <f t="shared" ref="E365:F365" si="70">E366</f>
        <v>0</v>
      </c>
      <c r="F365" s="11">
        <f t="shared" si="70"/>
        <v>0</v>
      </c>
      <c r="H365" s="113"/>
      <c r="I365" s="113"/>
      <c r="J365" s="113"/>
      <c r="K365" s="113"/>
      <c r="L365" s="113"/>
    </row>
    <row r="366" spans="1:12" s="4" customFormat="1" ht="31.5" customHeight="1" x14ac:dyDescent="0.3">
      <c r="A366" s="15" t="s">
        <v>655</v>
      </c>
      <c r="B366" s="9"/>
      <c r="C366" s="21" t="s">
        <v>656</v>
      </c>
      <c r="D366" s="11">
        <f>D367</f>
        <v>26.6</v>
      </c>
      <c r="E366" s="11">
        <f>E367</f>
        <v>0</v>
      </c>
      <c r="F366" s="11">
        <f>F367</f>
        <v>0</v>
      </c>
      <c r="H366" s="113"/>
      <c r="I366" s="113"/>
      <c r="J366" s="113"/>
      <c r="K366" s="113"/>
      <c r="L366" s="113"/>
    </row>
    <row r="367" spans="1:12" s="4" customFormat="1" ht="18" customHeight="1" x14ac:dyDescent="0.3">
      <c r="A367" s="13"/>
      <c r="B367" s="9" t="s">
        <v>3</v>
      </c>
      <c r="C367" s="79" t="s">
        <v>233</v>
      </c>
      <c r="D367" s="11">
        <v>26.6</v>
      </c>
      <c r="E367" s="11">
        <v>0</v>
      </c>
      <c r="F367" s="11">
        <v>0</v>
      </c>
      <c r="H367" s="113"/>
      <c r="I367" s="113"/>
      <c r="J367" s="113"/>
      <c r="K367" s="113"/>
      <c r="L367" s="113"/>
    </row>
    <row r="368" spans="1:12" s="4" customFormat="1" ht="19.5" customHeight="1" x14ac:dyDescent="0.3">
      <c r="A368" s="15" t="s">
        <v>355</v>
      </c>
      <c r="B368" s="9"/>
      <c r="C368" s="20" t="s">
        <v>356</v>
      </c>
      <c r="D368" s="11">
        <f>D369+D372</f>
        <v>4505.8999999999996</v>
      </c>
      <c r="E368" s="11">
        <f>E369+E372</f>
        <v>636.80000000000007</v>
      </c>
      <c r="F368" s="11">
        <f>F369+F372</f>
        <v>636.80000000000007</v>
      </c>
      <c r="H368" s="113"/>
      <c r="I368" s="113"/>
      <c r="J368" s="113"/>
      <c r="K368" s="113"/>
      <c r="L368" s="113"/>
    </row>
    <row r="369" spans="1:12" s="4" customFormat="1" ht="15.6" x14ac:dyDescent="0.3">
      <c r="A369" s="15" t="s">
        <v>357</v>
      </c>
      <c r="B369" s="9"/>
      <c r="C369" s="21" t="s">
        <v>60</v>
      </c>
      <c r="D369" s="14">
        <f>D370</f>
        <v>4489.8999999999996</v>
      </c>
      <c r="E369" s="14">
        <f t="shared" ref="E369:F369" si="71">E370</f>
        <v>620.1</v>
      </c>
      <c r="F369" s="14">
        <f t="shared" si="71"/>
        <v>620.1</v>
      </c>
      <c r="H369" s="113"/>
      <c r="I369" s="113"/>
      <c r="J369" s="113"/>
      <c r="K369" s="113"/>
      <c r="L369" s="113"/>
    </row>
    <row r="370" spans="1:12" s="4" customFormat="1" ht="34.5" customHeight="1" x14ac:dyDescent="0.3">
      <c r="A370" s="15" t="s">
        <v>358</v>
      </c>
      <c r="B370" s="9"/>
      <c r="C370" s="21" t="s">
        <v>470</v>
      </c>
      <c r="D370" s="14">
        <f>D371</f>
        <v>4489.8999999999996</v>
      </c>
      <c r="E370" s="14">
        <f>E371</f>
        <v>620.1</v>
      </c>
      <c r="F370" s="14">
        <f>F371</f>
        <v>620.1</v>
      </c>
      <c r="H370" s="113"/>
      <c r="I370" s="113"/>
      <c r="J370" s="113"/>
      <c r="K370" s="113"/>
      <c r="L370" s="113"/>
    </row>
    <row r="371" spans="1:12" s="4" customFormat="1" ht="15.6" x14ac:dyDescent="0.3">
      <c r="A371" s="13"/>
      <c r="B371" s="9" t="s">
        <v>3</v>
      </c>
      <c r="C371" s="79" t="s">
        <v>233</v>
      </c>
      <c r="D371" s="11">
        <v>4489.8999999999996</v>
      </c>
      <c r="E371" s="11">
        <v>620.1</v>
      </c>
      <c r="F371" s="11">
        <v>620.1</v>
      </c>
      <c r="H371" s="115"/>
      <c r="I371" s="115"/>
      <c r="J371" s="115"/>
      <c r="K371" s="113"/>
      <c r="L371" s="113"/>
    </row>
    <row r="372" spans="1:12" s="4" customFormat="1" ht="15.6" x14ac:dyDescent="0.3">
      <c r="A372" s="15" t="s">
        <v>359</v>
      </c>
      <c r="B372" s="9"/>
      <c r="C372" s="21" t="s">
        <v>59</v>
      </c>
      <c r="D372" s="14">
        <f t="shared" ref="D372:F373" si="72">D373</f>
        <v>16</v>
      </c>
      <c r="E372" s="14">
        <f t="shared" si="72"/>
        <v>16.7</v>
      </c>
      <c r="F372" s="14">
        <f t="shared" si="72"/>
        <v>16.7</v>
      </c>
      <c r="H372" s="113"/>
      <c r="I372" s="113"/>
      <c r="J372" s="113"/>
      <c r="K372" s="113"/>
      <c r="L372" s="113"/>
    </row>
    <row r="373" spans="1:12" s="4" customFormat="1" ht="31.5" customHeight="1" x14ac:dyDescent="0.3">
      <c r="A373" s="15" t="s">
        <v>360</v>
      </c>
      <c r="B373" s="9"/>
      <c r="C373" s="21" t="s">
        <v>228</v>
      </c>
      <c r="D373" s="14">
        <f t="shared" si="72"/>
        <v>16</v>
      </c>
      <c r="E373" s="14">
        <f t="shared" si="72"/>
        <v>16.7</v>
      </c>
      <c r="F373" s="14">
        <f t="shared" si="72"/>
        <v>16.7</v>
      </c>
    </row>
    <row r="374" spans="1:12" s="4" customFormat="1" ht="15.6" x14ac:dyDescent="0.3">
      <c r="A374" s="13"/>
      <c r="B374" s="9" t="s">
        <v>3</v>
      </c>
      <c r="C374" s="79" t="s">
        <v>233</v>
      </c>
      <c r="D374" s="11">
        <v>16</v>
      </c>
      <c r="E374" s="11">
        <v>16.7</v>
      </c>
      <c r="F374" s="11">
        <v>16.7</v>
      </c>
    </row>
    <row r="375" spans="1:12" s="4" customFormat="1" ht="29.25" customHeight="1" x14ac:dyDescent="0.3">
      <c r="A375" s="17" t="s">
        <v>27</v>
      </c>
      <c r="B375" s="13"/>
      <c r="C375" s="71" t="s">
        <v>411</v>
      </c>
      <c r="D375" s="19">
        <f>D376</f>
        <v>12223.1</v>
      </c>
      <c r="E375" s="19">
        <f>E376</f>
        <v>12916.9</v>
      </c>
      <c r="F375" s="19">
        <f>F376</f>
        <v>12434.7</v>
      </c>
    </row>
    <row r="376" spans="1:12" s="4" customFormat="1" ht="29.25" customHeight="1" x14ac:dyDescent="0.3">
      <c r="A376" s="15" t="s">
        <v>448</v>
      </c>
      <c r="B376" s="9"/>
      <c r="C376" s="20" t="s">
        <v>449</v>
      </c>
      <c r="D376" s="11">
        <f>D377+D383+D380</f>
        <v>12223.1</v>
      </c>
      <c r="E376" s="11">
        <f>E377+E383+E380</f>
        <v>12916.9</v>
      </c>
      <c r="F376" s="11">
        <f>F377+F383+F380</f>
        <v>12434.7</v>
      </c>
    </row>
    <row r="377" spans="1:12" s="4" customFormat="1" ht="29.25" customHeight="1" x14ac:dyDescent="0.3">
      <c r="A377" s="15" t="s">
        <v>450</v>
      </c>
      <c r="B377" s="9"/>
      <c r="C377" s="21" t="s">
        <v>451</v>
      </c>
      <c r="D377" s="14">
        <f t="shared" ref="D377:F378" si="73">D378</f>
        <v>2895</v>
      </c>
      <c r="E377" s="14">
        <f t="shared" si="73"/>
        <v>3765.1</v>
      </c>
      <c r="F377" s="14">
        <f t="shared" si="73"/>
        <v>3309.1</v>
      </c>
    </row>
    <row r="378" spans="1:12" s="4" customFormat="1" ht="29.25" customHeight="1" x14ac:dyDescent="0.3">
      <c r="A378" s="15" t="s">
        <v>452</v>
      </c>
      <c r="B378" s="9"/>
      <c r="C378" s="21" t="s">
        <v>453</v>
      </c>
      <c r="D378" s="14">
        <f t="shared" si="73"/>
        <v>2895</v>
      </c>
      <c r="E378" s="14">
        <f t="shared" si="73"/>
        <v>3765.1</v>
      </c>
      <c r="F378" s="14">
        <f t="shared" si="73"/>
        <v>3309.1</v>
      </c>
    </row>
    <row r="379" spans="1:12" s="4" customFormat="1" ht="18.75" customHeight="1" x14ac:dyDescent="0.3">
      <c r="A379" s="13"/>
      <c r="B379" s="9" t="s">
        <v>3</v>
      </c>
      <c r="C379" s="79" t="s">
        <v>233</v>
      </c>
      <c r="D379" s="11">
        <v>2895</v>
      </c>
      <c r="E379" s="14">
        <v>3765.1</v>
      </c>
      <c r="F379" s="11">
        <v>3309.1</v>
      </c>
    </row>
    <row r="380" spans="1:12" s="4" customFormat="1" ht="19.5" customHeight="1" x14ac:dyDescent="0.3">
      <c r="A380" s="15" t="s">
        <v>507</v>
      </c>
      <c r="B380" s="9"/>
      <c r="C380" s="21" t="s">
        <v>508</v>
      </c>
      <c r="D380" s="14">
        <f t="shared" ref="D380:F381" si="74">D381</f>
        <v>1067.4000000000001</v>
      </c>
      <c r="E380" s="14">
        <f t="shared" si="74"/>
        <v>0</v>
      </c>
      <c r="F380" s="14">
        <f t="shared" si="74"/>
        <v>0</v>
      </c>
    </row>
    <row r="381" spans="1:12" s="4" customFormat="1" ht="20.25" customHeight="1" x14ac:dyDescent="0.3">
      <c r="A381" s="15" t="s">
        <v>509</v>
      </c>
      <c r="B381" s="9"/>
      <c r="C381" s="21" t="s">
        <v>22</v>
      </c>
      <c r="D381" s="14">
        <f t="shared" si="74"/>
        <v>1067.4000000000001</v>
      </c>
      <c r="E381" s="14">
        <f t="shared" si="74"/>
        <v>0</v>
      </c>
      <c r="F381" s="14">
        <f t="shared" si="74"/>
        <v>0</v>
      </c>
    </row>
    <row r="382" spans="1:12" s="4" customFormat="1" ht="18.75" customHeight="1" x14ac:dyDescent="0.3">
      <c r="A382" s="13"/>
      <c r="B382" s="9" t="s">
        <v>3</v>
      </c>
      <c r="C382" s="79" t="s">
        <v>233</v>
      </c>
      <c r="D382" s="11">
        <v>1067.4000000000001</v>
      </c>
      <c r="E382" s="14">
        <v>0</v>
      </c>
      <c r="F382" s="11">
        <v>0</v>
      </c>
    </row>
    <row r="383" spans="1:12" s="4" customFormat="1" ht="18.75" customHeight="1" x14ac:dyDescent="0.3">
      <c r="A383" s="15" t="s">
        <v>475</v>
      </c>
      <c r="B383" s="9"/>
      <c r="C383" s="79" t="s">
        <v>474</v>
      </c>
      <c r="D383" s="11">
        <f t="shared" ref="D383:F384" si="75">D384</f>
        <v>8260.7000000000007</v>
      </c>
      <c r="E383" s="11">
        <f t="shared" si="75"/>
        <v>9151.7999999999993</v>
      </c>
      <c r="F383" s="11">
        <f t="shared" si="75"/>
        <v>9125.6</v>
      </c>
    </row>
    <row r="384" spans="1:12" s="4" customFormat="1" ht="20.25" customHeight="1" x14ac:dyDescent="0.3">
      <c r="A384" s="15" t="s">
        <v>454</v>
      </c>
      <c r="B384" s="9"/>
      <c r="C384" s="21" t="s">
        <v>455</v>
      </c>
      <c r="D384" s="14">
        <f t="shared" si="75"/>
        <v>8260.7000000000007</v>
      </c>
      <c r="E384" s="14">
        <f t="shared" si="75"/>
        <v>9151.7999999999993</v>
      </c>
      <c r="F384" s="14">
        <f t="shared" si="75"/>
        <v>9125.6</v>
      </c>
    </row>
    <row r="385" spans="1:6" s="4" customFormat="1" ht="21" customHeight="1" x14ac:dyDescent="0.3">
      <c r="A385" s="13"/>
      <c r="B385" s="9" t="s">
        <v>3</v>
      </c>
      <c r="C385" s="79" t="s">
        <v>233</v>
      </c>
      <c r="D385" s="11">
        <v>8260.7000000000007</v>
      </c>
      <c r="E385" s="11">
        <v>9151.7999999999993</v>
      </c>
      <c r="F385" s="11">
        <v>9125.6</v>
      </c>
    </row>
    <row r="386" spans="1:6" s="4" customFormat="1" ht="16.5" customHeight="1" x14ac:dyDescent="0.3">
      <c r="A386" s="17" t="s">
        <v>21</v>
      </c>
      <c r="B386" s="13"/>
      <c r="C386" s="71" t="s">
        <v>361</v>
      </c>
      <c r="D386" s="19">
        <f>D387+D389+D391+D393+D397</f>
        <v>41921.199999999997</v>
      </c>
      <c r="E386" s="19">
        <f>E387+E389+E391+E393+E397</f>
        <v>43434.5</v>
      </c>
      <c r="F386" s="19">
        <f>F387+F389+F391+F393+F397</f>
        <v>43434.5</v>
      </c>
    </row>
    <row r="387" spans="1:6" s="4" customFormat="1" ht="16.5" customHeight="1" x14ac:dyDescent="0.3">
      <c r="A387" s="15" t="s">
        <v>20</v>
      </c>
      <c r="B387" s="9"/>
      <c r="C387" s="20" t="s">
        <v>437</v>
      </c>
      <c r="D387" s="11">
        <f>D388</f>
        <v>2831.7</v>
      </c>
      <c r="E387" s="11">
        <f>E388</f>
        <v>2941.7</v>
      </c>
      <c r="F387" s="11">
        <f>F388</f>
        <v>2941.7</v>
      </c>
    </row>
    <row r="388" spans="1:6" s="4" customFormat="1" ht="27.6" x14ac:dyDescent="0.3">
      <c r="A388" s="13"/>
      <c r="B388" s="9" t="s">
        <v>5</v>
      </c>
      <c r="C388" s="79" t="s">
        <v>384</v>
      </c>
      <c r="D388" s="11">
        <v>2831.7</v>
      </c>
      <c r="E388" s="11">
        <v>2941.7</v>
      </c>
      <c r="F388" s="11">
        <v>2941.7</v>
      </c>
    </row>
    <row r="389" spans="1:6" s="4" customFormat="1" ht="15.6" x14ac:dyDescent="0.3">
      <c r="A389" s="15" t="s">
        <v>19</v>
      </c>
      <c r="B389" s="9"/>
      <c r="C389" s="21" t="s">
        <v>362</v>
      </c>
      <c r="D389" s="14">
        <f>D390</f>
        <v>1635.8</v>
      </c>
      <c r="E389" s="14">
        <f>E390</f>
        <v>1699.3</v>
      </c>
      <c r="F389" s="14">
        <f>F390</f>
        <v>1699.3</v>
      </c>
    </row>
    <row r="390" spans="1:6" s="4" customFormat="1" ht="27.6" x14ac:dyDescent="0.3">
      <c r="A390" s="13"/>
      <c r="B390" s="9" t="s">
        <v>5</v>
      </c>
      <c r="C390" s="79" t="s">
        <v>384</v>
      </c>
      <c r="D390" s="11">
        <v>1635.8</v>
      </c>
      <c r="E390" s="11">
        <v>1699.3</v>
      </c>
      <c r="F390" s="11">
        <v>1699.3</v>
      </c>
    </row>
    <row r="391" spans="1:6" s="4" customFormat="1" ht="15.6" x14ac:dyDescent="0.3">
      <c r="A391" s="15" t="s">
        <v>18</v>
      </c>
      <c r="B391" s="9"/>
      <c r="C391" s="79" t="s">
        <v>438</v>
      </c>
      <c r="D391" s="11">
        <f>D392</f>
        <v>324</v>
      </c>
      <c r="E391" s="11">
        <f>E392</f>
        <v>324</v>
      </c>
      <c r="F391" s="11">
        <f>F392</f>
        <v>324</v>
      </c>
    </row>
    <row r="392" spans="1:6" s="4" customFormat="1" ht="27.6" x14ac:dyDescent="0.3">
      <c r="A392" s="13"/>
      <c r="B392" s="9" t="s">
        <v>5</v>
      </c>
      <c r="C392" s="79" t="s">
        <v>4</v>
      </c>
      <c r="D392" s="11">
        <v>324</v>
      </c>
      <c r="E392" s="11">
        <v>324</v>
      </c>
      <c r="F392" s="11">
        <v>324</v>
      </c>
    </row>
    <row r="393" spans="1:6" s="4" customFormat="1" ht="15.6" x14ac:dyDescent="0.3">
      <c r="A393" s="15" t="s">
        <v>17</v>
      </c>
      <c r="B393" s="9"/>
      <c r="C393" s="21" t="s">
        <v>16</v>
      </c>
      <c r="D393" s="14">
        <f>D394+D395+D396</f>
        <v>35684.6</v>
      </c>
      <c r="E393" s="14">
        <f t="shared" ref="E393:F393" si="76">E394+E395+E396</f>
        <v>36959.300000000003</v>
      </c>
      <c r="F393" s="14">
        <f t="shared" si="76"/>
        <v>36959.300000000003</v>
      </c>
    </row>
    <row r="394" spans="1:6" s="4" customFormat="1" ht="27.6" x14ac:dyDescent="0.3">
      <c r="A394" s="13"/>
      <c r="B394" s="9" t="s">
        <v>5</v>
      </c>
      <c r="C394" s="79" t="s">
        <v>384</v>
      </c>
      <c r="D394" s="11">
        <v>32153.3</v>
      </c>
      <c r="E394" s="11">
        <v>33393</v>
      </c>
      <c r="F394" s="11">
        <v>33393</v>
      </c>
    </row>
    <row r="395" spans="1:6" s="4" customFormat="1" ht="15.6" x14ac:dyDescent="0.3">
      <c r="A395" s="13"/>
      <c r="B395" s="9" t="s">
        <v>3</v>
      </c>
      <c r="C395" s="79" t="s">
        <v>233</v>
      </c>
      <c r="D395" s="11">
        <v>3422.3</v>
      </c>
      <c r="E395" s="11">
        <v>3457.3</v>
      </c>
      <c r="F395" s="11">
        <v>3457.3</v>
      </c>
    </row>
    <row r="396" spans="1:6" s="4" customFormat="1" ht="15.75" customHeight="1" x14ac:dyDescent="0.3">
      <c r="A396" s="10"/>
      <c r="B396" s="9" t="s">
        <v>2</v>
      </c>
      <c r="C396" s="79" t="s">
        <v>1</v>
      </c>
      <c r="D396" s="8">
        <v>109</v>
      </c>
      <c r="E396" s="8">
        <v>109</v>
      </c>
      <c r="F396" s="8">
        <v>109</v>
      </c>
    </row>
    <row r="397" spans="1:6" s="4" customFormat="1" ht="15.6" x14ac:dyDescent="0.3">
      <c r="A397" s="15" t="s">
        <v>395</v>
      </c>
      <c r="B397" s="9"/>
      <c r="C397" s="21" t="s">
        <v>394</v>
      </c>
      <c r="D397" s="14">
        <f>D398+D399</f>
        <v>1445.1</v>
      </c>
      <c r="E397" s="14">
        <f>E398+E399</f>
        <v>1510.2</v>
      </c>
      <c r="F397" s="14">
        <f>F398+F399</f>
        <v>1510.2</v>
      </c>
    </row>
    <row r="398" spans="1:6" s="4" customFormat="1" ht="27.6" x14ac:dyDescent="0.3">
      <c r="A398" s="13"/>
      <c r="B398" s="9" t="s">
        <v>5</v>
      </c>
      <c r="C398" s="79" t="s">
        <v>384</v>
      </c>
      <c r="D398" s="11">
        <v>1085.8</v>
      </c>
      <c r="E398" s="11">
        <v>1129.7</v>
      </c>
      <c r="F398" s="11">
        <v>1129.7</v>
      </c>
    </row>
    <row r="399" spans="1:6" s="4" customFormat="1" ht="15.6" x14ac:dyDescent="0.3">
      <c r="A399" s="13"/>
      <c r="B399" s="9" t="s">
        <v>3</v>
      </c>
      <c r="C399" s="79" t="s">
        <v>233</v>
      </c>
      <c r="D399" s="11">
        <v>359.3</v>
      </c>
      <c r="E399" s="11">
        <v>380.5</v>
      </c>
      <c r="F399" s="11">
        <v>380.5</v>
      </c>
    </row>
    <row r="400" spans="1:6" s="4" customFormat="1" ht="15.6" x14ac:dyDescent="0.3">
      <c r="A400" s="17" t="s">
        <v>15</v>
      </c>
      <c r="B400" s="13"/>
      <c r="C400" s="70" t="s">
        <v>14</v>
      </c>
      <c r="D400" s="19">
        <f>D401+D403+D405+D413+D411+D407+D409</f>
        <v>8231.5999999999985</v>
      </c>
      <c r="E400" s="19">
        <f t="shared" ref="E400:F400" si="77">E401+E403+E405+E413+E411+E407+E409</f>
        <v>4382.7</v>
      </c>
      <c r="F400" s="19">
        <f t="shared" si="77"/>
        <v>45257.599999999999</v>
      </c>
    </row>
    <row r="401" spans="1:6" s="4" customFormat="1" ht="15.6" x14ac:dyDescent="0.3">
      <c r="A401" s="15" t="s">
        <v>363</v>
      </c>
      <c r="B401" s="13"/>
      <c r="C401" s="21" t="s">
        <v>9</v>
      </c>
      <c r="D401" s="11">
        <f>D402</f>
        <v>275</v>
      </c>
      <c r="E401" s="11">
        <f>E402</f>
        <v>275</v>
      </c>
      <c r="F401" s="11">
        <f>F402</f>
        <v>275</v>
      </c>
    </row>
    <row r="402" spans="1:6" s="4" customFormat="1" ht="15.6" x14ac:dyDescent="0.3">
      <c r="A402" s="13"/>
      <c r="B402" s="9" t="s">
        <v>3</v>
      </c>
      <c r="C402" s="79" t="s">
        <v>233</v>
      </c>
      <c r="D402" s="11">
        <v>275</v>
      </c>
      <c r="E402" s="11">
        <v>275</v>
      </c>
      <c r="F402" s="11">
        <v>275</v>
      </c>
    </row>
    <row r="403" spans="1:6" s="4" customFormat="1" ht="35.25" customHeight="1" x14ac:dyDescent="0.3">
      <c r="A403" s="15" t="s">
        <v>364</v>
      </c>
      <c r="B403" s="13"/>
      <c r="C403" s="21" t="s">
        <v>8</v>
      </c>
      <c r="D403" s="11">
        <f>D404</f>
        <v>315</v>
      </c>
      <c r="E403" s="11">
        <f>E404</f>
        <v>280</v>
      </c>
      <c r="F403" s="11">
        <f>F404</f>
        <v>280</v>
      </c>
    </row>
    <row r="404" spans="1:6" s="4" customFormat="1" ht="15.6" x14ac:dyDescent="0.3">
      <c r="A404" s="13"/>
      <c r="B404" s="9" t="s">
        <v>2</v>
      </c>
      <c r="C404" s="94" t="s">
        <v>1</v>
      </c>
      <c r="D404" s="11">
        <v>315</v>
      </c>
      <c r="E404" s="11">
        <v>280</v>
      </c>
      <c r="F404" s="11">
        <v>280</v>
      </c>
    </row>
    <row r="405" spans="1:6" s="4" customFormat="1" ht="15.6" x14ac:dyDescent="0.3">
      <c r="A405" s="15" t="s">
        <v>365</v>
      </c>
      <c r="B405" s="13"/>
      <c r="C405" s="21" t="s">
        <v>7</v>
      </c>
      <c r="D405" s="11">
        <f>D406</f>
        <v>200</v>
      </c>
      <c r="E405" s="11">
        <f>E406</f>
        <v>200</v>
      </c>
      <c r="F405" s="11">
        <f>F406</f>
        <v>200</v>
      </c>
    </row>
    <row r="406" spans="1:6" s="4" customFormat="1" ht="15.6" x14ac:dyDescent="0.3">
      <c r="A406" s="13"/>
      <c r="B406" s="9" t="s">
        <v>3</v>
      </c>
      <c r="C406" s="79" t="s">
        <v>233</v>
      </c>
      <c r="D406" s="11">
        <v>200</v>
      </c>
      <c r="E406" s="11">
        <v>200</v>
      </c>
      <c r="F406" s="11">
        <v>200</v>
      </c>
    </row>
    <row r="407" spans="1:6" s="4" customFormat="1" ht="15.6" x14ac:dyDescent="0.3">
      <c r="A407" s="15" t="s">
        <v>624</v>
      </c>
      <c r="B407" s="13"/>
      <c r="C407" s="21" t="s">
        <v>625</v>
      </c>
      <c r="D407" s="11">
        <f>D408</f>
        <v>3500.8</v>
      </c>
      <c r="E407" s="11">
        <f>E408</f>
        <v>0</v>
      </c>
      <c r="F407" s="11">
        <f>F408</f>
        <v>0</v>
      </c>
    </row>
    <row r="408" spans="1:6" s="4" customFormat="1" ht="15.6" x14ac:dyDescent="0.3">
      <c r="A408" s="13"/>
      <c r="B408" s="9" t="s">
        <v>2</v>
      </c>
      <c r="C408" s="94" t="s">
        <v>1</v>
      </c>
      <c r="D408" s="11">
        <v>3500.8</v>
      </c>
      <c r="E408" s="11">
        <v>0</v>
      </c>
      <c r="F408" s="11">
        <v>0</v>
      </c>
    </row>
    <row r="409" spans="1:6" s="4" customFormat="1" ht="15.6" x14ac:dyDescent="0.3">
      <c r="A409" s="15" t="s">
        <v>628</v>
      </c>
      <c r="B409" s="13"/>
      <c r="C409" s="21" t="s">
        <v>629</v>
      </c>
      <c r="D409" s="11">
        <f>D410</f>
        <v>0</v>
      </c>
      <c r="E409" s="11">
        <f>E410</f>
        <v>0</v>
      </c>
      <c r="F409" s="11">
        <f>F410</f>
        <v>40875</v>
      </c>
    </row>
    <row r="410" spans="1:6" s="4" customFormat="1" ht="15.6" x14ac:dyDescent="0.3">
      <c r="A410" s="13"/>
      <c r="B410" s="9" t="s">
        <v>2</v>
      </c>
      <c r="C410" s="94" t="s">
        <v>1</v>
      </c>
      <c r="D410" s="11">
        <v>0</v>
      </c>
      <c r="E410" s="11">
        <v>0</v>
      </c>
      <c r="F410" s="11">
        <v>40875</v>
      </c>
    </row>
    <row r="411" spans="1:6" s="4" customFormat="1" ht="27.6" x14ac:dyDescent="0.3">
      <c r="A411" s="15" t="s">
        <v>390</v>
      </c>
      <c r="B411" s="9"/>
      <c r="C411" s="79" t="s">
        <v>391</v>
      </c>
      <c r="D411" s="11">
        <f>D412</f>
        <v>0.9</v>
      </c>
      <c r="E411" s="11">
        <f>E412</f>
        <v>0.9</v>
      </c>
      <c r="F411" s="11">
        <f>F412</f>
        <v>0.8</v>
      </c>
    </row>
    <row r="412" spans="1:6" s="4" customFormat="1" ht="15.6" x14ac:dyDescent="0.3">
      <c r="A412" s="13"/>
      <c r="B412" s="9" t="s">
        <v>3</v>
      </c>
      <c r="C412" s="79" t="s">
        <v>233</v>
      </c>
      <c r="D412" s="11">
        <v>0.9</v>
      </c>
      <c r="E412" s="11">
        <v>0.9</v>
      </c>
      <c r="F412" s="11">
        <v>0.8</v>
      </c>
    </row>
    <row r="413" spans="1:6" s="4" customFormat="1" ht="27.6" x14ac:dyDescent="0.3">
      <c r="A413" s="15" t="s">
        <v>13</v>
      </c>
      <c r="B413" s="9"/>
      <c r="C413" s="79" t="s">
        <v>12</v>
      </c>
      <c r="D413" s="11">
        <f>D414</f>
        <v>3939.9</v>
      </c>
      <c r="E413" s="11">
        <f>E414</f>
        <v>3626.8</v>
      </c>
      <c r="F413" s="11">
        <f>F414</f>
        <v>3626.8</v>
      </c>
    </row>
    <row r="414" spans="1:6" s="4" customFormat="1" ht="15.6" x14ac:dyDescent="0.3">
      <c r="A414" s="13"/>
      <c r="B414" s="9" t="s">
        <v>11</v>
      </c>
      <c r="C414" s="21" t="s">
        <v>10</v>
      </c>
      <c r="D414" s="11">
        <v>3939.9</v>
      </c>
      <c r="E414" s="11">
        <v>3626.8</v>
      </c>
      <c r="F414" s="11">
        <v>3626.8</v>
      </c>
    </row>
    <row r="415" spans="1:6" s="4" customFormat="1" ht="18.75" customHeight="1" x14ac:dyDescent="0.3">
      <c r="A415" s="122"/>
      <c r="B415" s="123"/>
      <c r="C415" s="7" t="s">
        <v>0</v>
      </c>
      <c r="D415" s="6">
        <f>D14+D82+D136+D161+D207+D215+D268+D309+D330+D354+D386+D400+D186+D375</f>
        <v>773187.2</v>
      </c>
      <c r="E415" s="6">
        <f>E14+E82+E136+E161+E207+E215+E268+E309+E330+E354+E386+E400+E186+E375</f>
        <v>763128.09999999986</v>
      </c>
      <c r="F415" s="6">
        <f>F14+F82+F136+F161+F207+F215+F268+F309+F330+F354+F386+F400+F186+F375</f>
        <v>759298.29999999993</v>
      </c>
    </row>
    <row r="416" spans="1:6" s="4" customFormat="1" x14ac:dyDescent="0.25">
      <c r="A416" s="5"/>
      <c r="B416" s="89"/>
    </row>
    <row r="417" spans="1:6" s="3" customFormat="1" x14ac:dyDescent="0.25">
      <c r="A417" s="4"/>
      <c r="E417" s="91"/>
      <c r="F417" s="91"/>
    </row>
    <row r="418" spans="1:6" s="3" customFormat="1" x14ac:dyDescent="0.25">
      <c r="A418" s="4"/>
      <c r="E418" s="91"/>
      <c r="F418" s="91"/>
    </row>
    <row r="419" spans="1:6" s="3" customFormat="1" x14ac:dyDescent="0.25">
      <c r="A419" s="4"/>
    </row>
    <row r="420" spans="1:6" s="3" customFormat="1" x14ac:dyDescent="0.25">
      <c r="A420" s="4"/>
    </row>
    <row r="421" spans="1:6" s="3" customFormat="1" x14ac:dyDescent="0.25">
      <c r="A421" s="4"/>
    </row>
    <row r="422" spans="1:6" s="3" customFormat="1" x14ac:dyDescent="0.25">
      <c r="A422" s="4"/>
    </row>
    <row r="423" spans="1:6" s="3" customFormat="1" x14ac:dyDescent="0.25">
      <c r="A423" s="4"/>
    </row>
    <row r="424" spans="1:6" s="3" customFormat="1" x14ac:dyDescent="0.25">
      <c r="A424" s="4"/>
    </row>
    <row r="425" spans="1:6" s="3" customFormat="1" x14ac:dyDescent="0.25">
      <c r="A425" s="4"/>
    </row>
    <row r="426" spans="1:6" s="3" customFormat="1" x14ac:dyDescent="0.25">
      <c r="A426" s="4"/>
    </row>
    <row r="427" spans="1:6" s="3" customFormat="1" x14ac:dyDescent="0.25">
      <c r="A427" s="4"/>
    </row>
    <row r="428" spans="1:6" s="3" customFormat="1" x14ac:dyDescent="0.25">
      <c r="A428" s="4"/>
    </row>
    <row r="429" spans="1:6" s="3" customFormat="1" x14ac:dyDescent="0.25">
      <c r="A429" s="4"/>
    </row>
    <row r="430" spans="1:6" s="3" customFormat="1" x14ac:dyDescent="0.25">
      <c r="A430" s="4"/>
    </row>
    <row r="431" spans="1:6" s="3" customFormat="1" x14ac:dyDescent="0.25">
      <c r="A431" s="4"/>
    </row>
    <row r="432" spans="1:6" s="3" customFormat="1" x14ac:dyDescent="0.25">
      <c r="A432" s="4"/>
    </row>
    <row r="433" spans="1:1" s="3" customFormat="1" x14ac:dyDescent="0.25">
      <c r="A433" s="4"/>
    </row>
  </sheetData>
  <mergeCells count="2">
    <mergeCell ref="A11:F11"/>
    <mergeCell ref="A415:B415"/>
  </mergeCells>
  <pageMargins left="0.62992125984251968" right="0.35433070866141736" top="0.39370078740157483" bottom="0.39370078740157483" header="0.51181102362204722" footer="0.43307086614173229"/>
  <pageSetup paperSize="9" scale="55" fitToHeight="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2"/>
  <sheetViews>
    <sheetView view="pageLayout" topLeftCell="A100" zoomScaleNormal="100" workbookViewId="0">
      <selection activeCell="E17" sqref="E17"/>
    </sheetView>
  </sheetViews>
  <sheetFormatPr defaultRowHeight="13.2" x14ac:dyDescent="0.25"/>
  <cols>
    <col min="1" max="1" width="5" style="1" customWidth="1"/>
    <col min="2" max="2" width="7.33203125" style="1" customWidth="1"/>
    <col min="3" max="3" width="17.33203125" style="1" customWidth="1"/>
    <col min="4" max="4" width="6.33203125" style="1" customWidth="1"/>
    <col min="5" max="5" width="95.109375" style="1" customWidth="1"/>
    <col min="6" max="8" width="15.33203125" style="3" customWidth="1"/>
  </cols>
  <sheetData>
    <row r="1" spans="1:8" s="3" customFormat="1" ht="13.8" x14ac:dyDescent="0.25">
      <c r="A1" s="57"/>
      <c r="B1" s="57"/>
      <c r="C1" s="57"/>
      <c r="D1" s="57"/>
      <c r="F1" s="111"/>
      <c r="G1" s="111"/>
      <c r="H1" s="111" t="s">
        <v>510</v>
      </c>
    </row>
    <row r="2" spans="1:8" s="3" customFormat="1" ht="13.8" x14ac:dyDescent="0.25">
      <c r="B2" s="57"/>
      <c r="C2" s="57"/>
      <c r="D2" s="57"/>
      <c r="E2" s="57"/>
      <c r="F2" s="111"/>
      <c r="G2" s="111"/>
      <c r="H2" s="111" t="s">
        <v>483</v>
      </c>
    </row>
    <row r="3" spans="1:8" s="3" customFormat="1" ht="13.8" x14ac:dyDescent="0.25">
      <c r="A3" s="57"/>
      <c r="B3" s="57"/>
      <c r="C3" s="57"/>
      <c r="D3" s="57"/>
      <c r="F3" s="111"/>
      <c r="G3" s="111"/>
      <c r="H3" s="111" t="s">
        <v>484</v>
      </c>
    </row>
    <row r="4" spans="1:8" s="3" customFormat="1" ht="13.8" x14ac:dyDescent="0.25">
      <c r="A4" s="57"/>
      <c r="B4" s="57"/>
      <c r="C4" s="57"/>
      <c r="D4" s="57"/>
      <c r="F4" s="111"/>
      <c r="G4" s="111"/>
      <c r="H4" s="116" t="s">
        <v>677</v>
      </c>
    </row>
    <row r="5" spans="1:8" s="3" customFormat="1" ht="13.8" x14ac:dyDescent="0.25">
      <c r="A5" s="57"/>
      <c r="B5" s="57"/>
      <c r="C5" s="57"/>
      <c r="D5" s="57"/>
      <c r="F5" s="111"/>
      <c r="G5" s="111"/>
      <c r="H5" s="111"/>
    </row>
    <row r="6" spans="1:8" s="3" customFormat="1" ht="13.8" x14ac:dyDescent="0.25">
      <c r="A6" s="57"/>
      <c r="B6" s="57"/>
      <c r="C6" s="57"/>
      <c r="D6" s="57"/>
      <c r="F6" s="111"/>
      <c r="G6" s="111"/>
      <c r="H6" s="111" t="s">
        <v>510</v>
      </c>
    </row>
    <row r="7" spans="1:8" s="3" customFormat="1" ht="13.8" x14ac:dyDescent="0.25">
      <c r="A7" s="57"/>
      <c r="B7" s="57"/>
      <c r="C7" s="57"/>
      <c r="D7" s="57"/>
      <c r="F7" s="111"/>
      <c r="G7" s="111"/>
      <c r="H7" s="111" t="s">
        <v>483</v>
      </c>
    </row>
    <row r="8" spans="1:8" s="3" customFormat="1" ht="13.8" x14ac:dyDescent="0.25">
      <c r="A8" s="57"/>
      <c r="B8" s="57"/>
      <c r="C8" s="57"/>
      <c r="D8" s="57"/>
      <c r="F8" s="111"/>
      <c r="G8" s="111"/>
      <c r="H8" s="111" t="s">
        <v>484</v>
      </c>
    </row>
    <row r="9" spans="1:8" s="3" customFormat="1" ht="13.8" x14ac:dyDescent="0.25">
      <c r="A9" s="57"/>
      <c r="B9" s="57"/>
      <c r="C9" s="57"/>
      <c r="D9" s="57"/>
      <c r="F9" s="111"/>
      <c r="G9" s="111"/>
      <c r="H9" s="111" t="s">
        <v>636</v>
      </c>
    </row>
    <row r="10" spans="1:8" s="4" customFormat="1" ht="27" customHeight="1" x14ac:dyDescent="0.25">
      <c r="A10" s="57"/>
      <c r="B10" s="57"/>
      <c r="C10" s="57"/>
      <c r="D10" s="57"/>
      <c r="F10" s="68"/>
      <c r="G10" s="68"/>
      <c r="H10" s="68"/>
    </row>
    <row r="11" spans="1:8" s="4" customFormat="1" ht="30" customHeight="1" x14ac:dyDescent="0.3">
      <c r="A11" s="124" t="s">
        <v>531</v>
      </c>
      <c r="B11" s="124"/>
      <c r="C11" s="124"/>
      <c r="D11" s="124"/>
      <c r="E11" s="124"/>
      <c r="F11" s="124"/>
      <c r="G11" s="124"/>
      <c r="H11" s="124"/>
    </row>
    <row r="12" spans="1:8" s="4" customFormat="1" x14ac:dyDescent="0.25">
      <c r="B12" s="57"/>
      <c r="C12" s="57"/>
      <c r="D12" s="57"/>
      <c r="F12" s="57"/>
      <c r="G12" s="57"/>
      <c r="H12" s="57"/>
    </row>
    <row r="13" spans="1:8" s="4" customFormat="1" ht="42" customHeight="1" x14ac:dyDescent="0.25">
      <c r="A13" s="59" t="s">
        <v>140</v>
      </c>
      <c r="B13" s="60" t="s">
        <v>141</v>
      </c>
      <c r="C13" s="60" t="s">
        <v>139</v>
      </c>
      <c r="D13" s="60" t="s">
        <v>142</v>
      </c>
      <c r="E13" s="60" t="s">
        <v>137</v>
      </c>
      <c r="F13" s="87" t="s">
        <v>481</v>
      </c>
      <c r="G13" s="87" t="s">
        <v>486</v>
      </c>
      <c r="H13" s="87" t="s">
        <v>530</v>
      </c>
    </row>
    <row r="14" spans="1:8" s="4" customFormat="1" ht="16.5" customHeight="1" x14ac:dyDescent="0.25">
      <c r="A14" s="31">
        <v>900</v>
      </c>
      <c r="B14" s="10"/>
      <c r="C14" s="10"/>
      <c r="D14" s="10"/>
      <c r="E14" s="7" t="s">
        <v>463</v>
      </c>
      <c r="F14" s="72">
        <f>F15+F95+F123+F188+F193+F88+F157+F181</f>
        <v>174764.09999999998</v>
      </c>
      <c r="G14" s="72">
        <f>G15+G95+G123+G188+G193+G88+G157+G181</f>
        <v>154188.5</v>
      </c>
      <c r="H14" s="72">
        <f>H15+H95+H123+H188+H193+H88+H157+H181</f>
        <v>186858</v>
      </c>
    </row>
    <row r="15" spans="1:8" s="4" customFormat="1" ht="15.6" x14ac:dyDescent="0.3">
      <c r="A15" s="32"/>
      <c r="B15" s="18" t="s">
        <v>143</v>
      </c>
      <c r="C15" s="13"/>
      <c r="D15" s="9"/>
      <c r="E15" s="20" t="s">
        <v>144</v>
      </c>
      <c r="F15" s="14">
        <f>F16+F20+F49+F55+F41+F45</f>
        <v>63168.6</v>
      </c>
      <c r="G15" s="14">
        <f>G16+G20+G49+G55+G41+G45</f>
        <v>51811.6</v>
      </c>
      <c r="H15" s="14">
        <f>H16+H20+H49+H55+H41+H45</f>
        <v>86073.599999999991</v>
      </c>
    </row>
    <row r="16" spans="1:8" s="35" customFormat="1" ht="29.25" customHeight="1" x14ac:dyDescent="0.25">
      <c r="A16" s="31"/>
      <c r="B16" s="23" t="s">
        <v>145</v>
      </c>
      <c r="C16" s="33"/>
      <c r="D16" s="33"/>
      <c r="E16" s="20" t="s">
        <v>146</v>
      </c>
      <c r="F16" s="34">
        <f t="shared" ref="F16:H18" si="0">F17</f>
        <v>2831.7</v>
      </c>
      <c r="G16" s="34">
        <f t="shared" si="0"/>
        <v>2941.7</v>
      </c>
      <c r="H16" s="34">
        <f t="shared" si="0"/>
        <v>2941.7</v>
      </c>
    </row>
    <row r="17" spans="1:8" s="4" customFormat="1" ht="30.75" customHeight="1" x14ac:dyDescent="0.3">
      <c r="A17" s="32"/>
      <c r="B17" s="36"/>
      <c r="C17" s="17" t="s">
        <v>21</v>
      </c>
      <c r="D17" s="13"/>
      <c r="E17" s="71" t="s">
        <v>361</v>
      </c>
      <c r="F17" s="11">
        <f t="shared" si="0"/>
        <v>2831.7</v>
      </c>
      <c r="G17" s="11">
        <f t="shared" si="0"/>
        <v>2941.7</v>
      </c>
      <c r="H17" s="11">
        <f t="shared" si="0"/>
        <v>2941.7</v>
      </c>
    </row>
    <row r="18" spans="1:8" s="4" customFormat="1" ht="15.6" x14ac:dyDescent="0.3">
      <c r="A18" s="32"/>
      <c r="B18" s="36"/>
      <c r="C18" s="15" t="s">
        <v>20</v>
      </c>
      <c r="D18" s="9"/>
      <c r="E18" s="20" t="s">
        <v>437</v>
      </c>
      <c r="F18" s="11">
        <f t="shared" si="0"/>
        <v>2831.7</v>
      </c>
      <c r="G18" s="11">
        <f t="shared" si="0"/>
        <v>2941.7</v>
      </c>
      <c r="H18" s="11">
        <f t="shared" si="0"/>
        <v>2941.7</v>
      </c>
    </row>
    <row r="19" spans="1:8" s="4" customFormat="1" ht="41.4" x14ac:dyDescent="0.3">
      <c r="A19" s="32"/>
      <c r="B19" s="36"/>
      <c r="C19" s="13"/>
      <c r="D19" s="9" t="s">
        <v>5</v>
      </c>
      <c r="E19" s="79" t="s">
        <v>384</v>
      </c>
      <c r="F19" s="11">
        <v>2831.7</v>
      </c>
      <c r="G19" s="11">
        <v>2941.7</v>
      </c>
      <c r="H19" s="11">
        <v>2941.7</v>
      </c>
    </row>
    <row r="20" spans="1:8" s="4" customFormat="1" ht="29.25" customHeight="1" x14ac:dyDescent="0.3">
      <c r="A20" s="32"/>
      <c r="B20" s="18" t="s">
        <v>147</v>
      </c>
      <c r="C20" s="13"/>
      <c r="D20" s="9"/>
      <c r="E20" s="79" t="s">
        <v>148</v>
      </c>
      <c r="F20" s="14">
        <f>F21+F36+F31</f>
        <v>34131.1</v>
      </c>
      <c r="G20" s="14">
        <f>G21+G36+G31</f>
        <v>35365.300000000003</v>
      </c>
      <c r="H20" s="14">
        <f>H21+H36+H31</f>
        <v>35365.300000000003</v>
      </c>
    </row>
    <row r="21" spans="1:8" s="4" customFormat="1" ht="30" customHeight="1" x14ac:dyDescent="0.3">
      <c r="A21" s="32"/>
      <c r="B21" s="37"/>
      <c r="C21" s="17" t="s">
        <v>71</v>
      </c>
      <c r="D21" s="13"/>
      <c r="E21" s="77" t="s">
        <v>259</v>
      </c>
      <c r="F21" s="14">
        <f>F22</f>
        <v>2390.1999999999998</v>
      </c>
      <c r="G21" s="14">
        <f>G22</f>
        <v>2489.7999999999997</v>
      </c>
      <c r="H21" s="14">
        <f>H22</f>
        <v>2489.7999999999997</v>
      </c>
    </row>
    <row r="22" spans="1:8" s="4" customFormat="1" ht="31.5" customHeight="1" x14ac:dyDescent="0.3">
      <c r="A22" s="32"/>
      <c r="B22" s="37"/>
      <c r="C22" s="15" t="s">
        <v>70</v>
      </c>
      <c r="D22" s="13"/>
      <c r="E22" s="79" t="s">
        <v>408</v>
      </c>
      <c r="F22" s="14">
        <f>F23+F26</f>
        <v>2390.1999999999998</v>
      </c>
      <c r="G22" s="14">
        <f>G23+G26</f>
        <v>2489.7999999999997</v>
      </c>
      <c r="H22" s="14">
        <f>H23+H26</f>
        <v>2489.7999999999997</v>
      </c>
    </row>
    <row r="23" spans="1:8" s="4" customFormat="1" ht="75.75" customHeight="1" x14ac:dyDescent="0.3">
      <c r="A23" s="32"/>
      <c r="B23" s="37"/>
      <c r="C23" s="15" t="s">
        <v>67</v>
      </c>
      <c r="D23" s="13"/>
      <c r="E23" s="79" t="s">
        <v>209</v>
      </c>
      <c r="F23" s="14">
        <f>F24</f>
        <v>2308</v>
      </c>
      <c r="G23" s="14">
        <f t="shared" ref="G23:H23" si="1">G24</f>
        <v>2404.6</v>
      </c>
      <c r="H23" s="14">
        <f t="shared" si="1"/>
        <v>2404.6</v>
      </c>
    </row>
    <row r="24" spans="1:8" s="4" customFormat="1" ht="15.6" x14ac:dyDescent="0.3">
      <c r="A24" s="32"/>
      <c r="B24" s="37"/>
      <c r="C24" s="15" t="s">
        <v>226</v>
      </c>
      <c r="D24" s="9"/>
      <c r="E24" s="79" t="s">
        <v>68</v>
      </c>
      <c r="F24" s="14">
        <f>F25</f>
        <v>2308</v>
      </c>
      <c r="G24" s="14">
        <f t="shared" ref="G24:H24" si="2">G25</f>
        <v>2404.6</v>
      </c>
      <c r="H24" s="14">
        <f t="shared" si="2"/>
        <v>2404.6</v>
      </c>
    </row>
    <row r="25" spans="1:8" s="4" customFormat="1" ht="46.5" customHeight="1" x14ac:dyDescent="0.3">
      <c r="A25" s="32"/>
      <c r="B25" s="37"/>
      <c r="C25" s="13"/>
      <c r="D25" s="9" t="s">
        <v>5</v>
      </c>
      <c r="E25" s="79" t="s">
        <v>384</v>
      </c>
      <c r="F25" s="14">
        <v>2308</v>
      </c>
      <c r="G25" s="14">
        <v>2404.6</v>
      </c>
      <c r="H25" s="14">
        <v>2404.6</v>
      </c>
    </row>
    <row r="26" spans="1:8" s="4" customFormat="1" ht="15.6" x14ac:dyDescent="0.3">
      <c r="A26" s="32"/>
      <c r="B26" s="37"/>
      <c r="C26" s="15" t="s">
        <v>208</v>
      </c>
      <c r="D26" s="9"/>
      <c r="E26" s="79" t="s">
        <v>66</v>
      </c>
      <c r="F26" s="14">
        <f>F27+F29</f>
        <v>82.2</v>
      </c>
      <c r="G26" s="14">
        <f>G27+G29</f>
        <v>85.2</v>
      </c>
      <c r="H26" s="14">
        <f>H27+H29</f>
        <v>85.2</v>
      </c>
    </row>
    <row r="27" spans="1:8" s="4" customFormat="1" ht="18" customHeight="1" x14ac:dyDescent="0.3">
      <c r="A27" s="32"/>
      <c r="B27" s="37"/>
      <c r="C27" s="15" t="s">
        <v>220</v>
      </c>
      <c r="D27" s="9"/>
      <c r="E27" s="21" t="s">
        <v>65</v>
      </c>
      <c r="F27" s="14">
        <f>F28</f>
        <v>14.5</v>
      </c>
      <c r="G27" s="14">
        <f>G28</f>
        <v>14.5</v>
      </c>
      <c r="H27" s="14">
        <f>H28</f>
        <v>14.5</v>
      </c>
    </row>
    <row r="28" spans="1:8" s="4" customFormat="1" ht="18.75" customHeight="1" x14ac:dyDescent="0.3">
      <c r="A28" s="32"/>
      <c r="B28" s="37"/>
      <c r="C28" s="13"/>
      <c r="D28" s="9" t="s">
        <v>3</v>
      </c>
      <c r="E28" s="79" t="s">
        <v>233</v>
      </c>
      <c r="F28" s="14">
        <v>14.5</v>
      </c>
      <c r="G28" s="14">
        <v>14.5</v>
      </c>
      <c r="H28" s="14">
        <v>14.5</v>
      </c>
    </row>
    <row r="29" spans="1:8" s="4" customFormat="1" ht="15.6" x14ac:dyDescent="0.3">
      <c r="A29" s="32"/>
      <c r="B29" s="37"/>
      <c r="C29" s="13" t="s">
        <v>221</v>
      </c>
      <c r="D29" s="9"/>
      <c r="E29" s="82" t="s">
        <v>222</v>
      </c>
      <c r="F29" s="14">
        <f>F30</f>
        <v>67.7</v>
      </c>
      <c r="G29" s="14">
        <f t="shared" ref="G29:H29" si="3">G30</f>
        <v>70.7</v>
      </c>
      <c r="H29" s="14">
        <f t="shared" si="3"/>
        <v>70.7</v>
      </c>
    </row>
    <row r="30" spans="1:8" s="4" customFormat="1" ht="18.75" customHeight="1" x14ac:dyDescent="0.3">
      <c r="A30" s="32"/>
      <c r="B30" s="37"/>
      <c r="C30" s="13"/>
      <c r="D30" s="9" t="s">
        <v>3</v>
      </c>
      <c r="E30" s="79" t="s">
        <v>233</v>
      </c>
      <c r="F30" s="14">
        <v>67.7</v>
      </c>
      <c r="G30" s="14">
        <v>70.7</v>
      </c>
      <c r="H30" s="14">
        <v>70.7</v>
      </c>
    </row>
    <row r="31" spans="1:8" s="4" customFormat="1" ht="30.75" customHeight="1" x14ac:dyDescent="0.3">
      <c r="A31" s="32"/>
      <c r="B31" s="37"/>
      <c r="C31" s="17" t="s">
        <v>29</v>
      </c>
      <c r="D31" s="13"/>
      <c r="E31" s="71" t="s">
        <v>347</v>
      </c>
      <c r="F31" s="14">
        <f t="shared" ref="F31:H34" si="4">F32</f>
        <v>16</v>
      </c>
      <c r="G31" s="14">
        <f t="shared" si="4"/>
        <v>16.7</v>
      </c>
      <c r="H31" s="14">
        <f t="shared" si="4"/>
        <v>16.7</v>
      </c>
    </row>
    <row r="32" spans="1:8" s="4" customFormat="1" ht="19.5" customHeight="1" x14ac:dyDescent="0.3">
      <c r="A32" s="32"/>
      <c r="B32" s="37"/>
      <c r="C32" s="15" t="s">
        <v>355</v>
      </c>
      <c r="D32" s="9"/>
      <c r="E32" s="20" t="s">
        <v>356</v>
      </c>
      <c r="F32" s="14">
        <f t="shared" si="4"/>
        <v>16</v>
      </c>
      <c r="G32" s="14">
        <f t="shared" si="4"/>
        <v>16.7</v>
      </c>
      <c r="H32" s="14">
        <f t="shared" si="4"/>
        <v>16.7</v>
      </c>
    </row>
    <row r="33" spans="1:8" s="4" customFormat="1" ht="27.6" x14ac:dyDescent="0.3">
      <c r="A33" s="32"/>
      <c r="B33" s="37"/>
      <c r="C33" s="15" t="s">
        <v>359</v>
      </c>
      <c r="D33" s="9"/>
      <c r="E33" s="21" t="s">
        <v>59</v>
      </c>
      <c r="F33" s="14">
        <f t="shared" si="4"/>
        <v>16</v>
      </c>
      <c r="G33" s="14">
        <f t="shared" si="4"/>
        <v>16.7</v>
      </c>
      <c r="H33" s="14">
        <f t="shared" si="4"/>
        <v>16.7</v>
      </c>
    </row>
    <row r="34" spans="1:8" s="4" customFormat="1" ht="46.5" customHeight="1" x14ac:dyDescent="0.3">
      <c r="A34" s="38"/>
      <c r="B34" s="37"/>
      <c r="C34" s="15" t="s">
        <v>360</v>
      </c>
      <c r="D34" s="9"/>
      <c r="E34" s="21" t="s">
        <v>228</v>
      </c>
      <c r="F34" s="14">
        <f t="shared" si="4"/>
        <v>16</v>
      </c>
      <c r="G34" s="14">
        <f t="shared" si="4"/>
        <v>16.7</v>
      </c>
      <c r="H34" s="14">
        <f t="shared" si="4"/>
        <v>16.7</v>
      </c>
    </row>
    <row r="35" spans="1:8" s="4" customFormat="1" ht="17.25" customHeight="1" x14ac:dyDescent="0.3">
      <c r="A35" s="38"/>
      <c r="B35" s="37"/>
      <c r="C35" s="13"/>
      <c r="D35" s="9" t="s">
        <v>3</v>
      </c>
      <c r="E35" s="79" t="s">
        <v>233</v>
      </c>
      <c r="F35" s="11">
        <v>16</v>
      </c>
      <c r="G35" s="11">
        <v>16.7</v>
      </c>
      <c r="H35" s="11">
        <v>16.7</v>
      </c>
    </row>
    <row r="36" spans="1:8" s="4" customFormat="1" ht="30" customHeight="1" x14ac:dyDescent="0.3">
      <c r="A36" s="32"/>
      <c r="B36" s="36"/>
      <c r="C36" s="17" t="s">
        <v>21</v>
      </c>
      <c r="D36" s="13"/>
      <c r="E36" s="71" t="s">
        <v>361</v>
      </c>
      <c r="F36" s="11">
        <f>F37</f>
        <v>31724.9</v>
      </c>
      <c r="G36" s="11">
        <f>G37</f>
        <v>32858.800000000003</v>
      </c>
      <c r="H36" s="11">
        <f>H37</f>
        <v>32858.800000000003</v>
      </c>
    </row>
    <row r="37" spans="1:8" s="4" customFormat="1" ht="15.6" x14ac:dyDescent="0.3">
      <c r="A37" s="32"/>
      <c r="B37" s="39"/>
      <c r="C37" s="15" t="s">
        <v>17</v>
      </c>
      <c r="D37" s="9"/>
      <c r="E37" s="21" t="s">
        <v>16</v>
      </c>
      <c r="F37" s="14">
        <f>F38+F39+F40</f>
        <v>31724.9</v>
      </c>
      <c r="G37" s="14">
        <f t="shared" ref="G37:H37" si="5">G38+G39+G40</f>
        <v>32858.800000000003</v>
      </c>
      <c r="H37" s="14">
        <f t="shared" si="5"/>
        <v>32858.800000000003</v>
      </c>
    </row>
    <row r="38" spans="1:8" s="4" customFormat="1" ht="41.4" x14ac:dyDescent="0.3">
      <c r="A38" s="32"/>
      <c r="B38" s="39"/>
      <c r="C38" s="13"/>
      <c r="D38" s="9" t="s">
        <v>5</v>
      </c>
      <c r="E38" s="79" t="s">
        <v>384</v>
      </c>
      <c r="F38" s="11">
        <v>28519.7</v>
      </c>
      <c r="G38" s="11">
        <v>29618.6</v>
      </c>
      <c r="H38" s="11">
        <v>29618.6</v>
      </c>
    </row>
    <row r="39" spans="1:8" s="4" customFormat="1" ht="15.75" customHeight="1" x14ac:dyDescent="0.3">
      <c r="A39" s="38"/>
      <c r="B39" s="40"/>
      <c r="C39" s="13"/>
      <c r="D39" s="9" t="s">
        <v>3</v>
      </c>
      <c r="E39" s="79" t="s">
        <v>233</v>
      </c>
      <c r="F39" s="11">
        <v>3096.2</v>
      </c>
      <c r="G39" s="11">
        <v>3131.2</v>
      </c>
      <c r="H39" s="11">
        <v>3131.2</v>
      </c>
    </row>
    <row r="40" spans="1:8" s="4" customFormat="1" ht="15.6" x14ac:dyDescent="0.3">
      <c r="A40" s="38"/>
      <c r="B40" s="41"/>
      <c r="C40" s="10"/>
      <c r="D40" s="9" t="s">
        <v>2</v>
      </c>
      <c r="E40" s="79" t="s">
        <v>1</v>
      </c>
      <c r="F40" s="8">
        <v>109</v>
      </c>
      <c r="G40" s="8">
        <v>109</v>
      </c>
      <c r="H40" s="8">
        <v>109</v>
      </c>
    </row>
    <row r="41" spans="1:8" s="4" customFormat="1" ht="16.5" customHeight="1" x14ac:dyDescent="0.3">
      <c r="A41" s="32"/>
      <c r="B41" s="18" t="s">
        <v>392</v>
      </c>
      <c r="C41" s="13"/>
      <c r="D41" s="9"/>
      <c r="E41" s="79" t="s">
        <v>393</v>
      </c>
      <c r="F41" s="14">
        <f t="shared" ref="F41:H46" si="6">F42</f>
        <v>0.9</v>
      </c>
      <c r="G41" s="14">
        <f t="shared" si="6"/>
        <v>0.9</v>
      </c>
      <c r="H41" s="14">
        <f t="shared" si="6"/>
        <v>0.8</v>
      </c>
    </row>
    <row r="42" spans="1:8" s="4" customFormat="1" ht="30" customHeight="1" x14ac:dyDescent="0.3">
      <c r="A42" s="32"/>
      <c r="B42" s="36"/>
      <c r="C42" s="17" t="s">
        <v>15</v>
      </c>
      <c r="D42" s="13"/>
      <c r="E42" s="70" t="s">
        <v>14</v>
      </c>
      <c r="F42" s="11">
        <f t="shared" si="6"/>
        <v>0.9</v>
      </c>
      <c r="G42" s="11">
        <f t="shared" si="6"/>
        <v>0.9</v>
      </c>
      <c r="H42" s="11">
        <f t="shared" si="6"/>
        <v>0.8</v>
      </c>
    </row>
    <row r="43" spans="1:8" s="4" customFormat="1" ht="27.6" x14ac:dyDescent="0.3">
      <c r="A43" s="32"/>
      <c r="B43" s="39"/>
      <c r="C43" s="15" t="s">
        <v>390</v>
      </c>
      <c r="D43" s="9"/>
      <c r="E43" s="79" t="s">
        <v>391</v>
      </c>
      <c r="F43" s="11">
        <f t="shared" si="6"/>
        <v>0.9</v>
      </c>
      <c r="G43" s="11">
        <f t="shared" si="6"/>
        <v>0.9</v>
      </c>
      <c r="H43" s="11">
        <f t="shared" si="6"/>
        <v>0.8</v>
      </c>
    </row>
    <row r="44" spans="1:8" s="4" customFormat="1" ht="20.25" customHeight="1" x14ac:dyDescent="0.3">
      <c r="A44" s="32"/>
      <c r="B44" s="39"/>
      <c r="C44" s="13"/>
      <c r="D44" s="9" t="s">
        <v>3</v>
      </c>
      <c r="E44" s="79" t="s">
        <v>233</v>
      </c>
      <c r="F44" s="11">
        <v>0.9</v>
      </c>
      <c r="G44" s="11">
        <v>0.9</v>
      </c>
      <c r="H44" s="11">
        <v>0.8</v>
      </c>
    </row>
    <row r="45" spans="1:8" s="4" customFormat="1" ht="16.5" customHeight="1" x14ac:dyDescent="0.3">
      <c r="A45" s="32"/>
      <c r="B45" s="18" t="s">
        <v>626</v>
      </c>
      <c r="C45" s="13"/>
      <c r="D45" s="9"/>
      <c r="E45" s="79" t="s">
        <v>627</v>
      </c>
      <c r="F45" s="14">
        <f t="shared" si="6"/>
        <v>3500.8</v>
      </c>
      <c r="G45" s="14">
        <f t="shared" si="6"/>
        <v>0</v>
      </c>
      <c r="H45" s="14">
        <f t="shared" si="6"/>
        <v>0</v>
      </c>
    </row>
    <row r="46" spans="1:8" s="4" customFormat="1" ht="30" customHeight="1" x14ac:dyDescent="0.3">
      <c r="A46" s="32"/>
      <c r="B46" s="36"/>
      <c r="C46" s="17" t="s">
        <v>15</v>
      </c>
      <c r="D46" s="13"/>
      <c r="E46" s="70" t="s">
        <v>14</v>
      </c>
      <c r="F46" s="11">
        <f t="shared" si="6"/>
        <v>3500.8</v>
      </c>
      <c r="G46" s="11">
        <f t="shared" si="6"/>
        <v>0</v>
      </c>
      <c r="H46" s="11">
        <f t="shared" si="6"/>
        <v>0</v>
      </c>
    </row>
    <row r="47" spans="1:8" s="4" customFormat="1" ht="15.6" x14ac:dyDescent="0.3">
      <c r="A47" s="32"/>
      <c r="B47" s="39"/>
      <c r="C47" s="15" t="s">
        <v>624</v>
      </c>
      <c r="D47" s="13"/>
      <c r="E47" s="21" t="s">
        <v>625</v>
      </c>
      <c r="F47" s="11">
        <f>F48</f>
        <v>3500.8</v>
      </c>
      <c r="G47" s="11">
        <f>G48</f>
        <v>0</v>
      </c>
      <c r="H47" s="11">
        <f>H48</f>
        <v>0</v>
      </c>
    </row>
    <row r="48" spans="1:8" s="4" customFormat="1" ht="18" customHeight="1" x14ac:dyDescent="0.3">
      <c r="A48" s="32"/>
      <c r="B48" s="39"/>
      <c r="C48" s="13"/>
      <c r="D48" s="9" t="s">
        <v>2</v>
      </c>
      <c r="E48" s="94" t="s">
        <v>1</v>
      </c>
      <c r="F48" s="11">
        <v>3500.8</v>
      </c>
      <c r="G48" s="11">
        <v>0</v>
      </c>
      <c r="H48" s="11">
        <v>0</v>
      </c>
    </row>
    <row r="49" spans="1:8" s="4" customFormat="1" ht="15" customHeight="1" x14ac:dyDescent="0.3">
      <c r="A49" s="32"/>
      <c r="B49" s="18" t="s">
        <v>149</v>
      </c>
      <c r="C49" s="13"/>
      <c r="D49" s="9"/>
      <c r="E49" s="79" t="s">
        <v>150</v>
      </c>
      <c r="F49" s="14">
        <f t="shared" ref="F49:H53" si="7">F50</f>
        <v>3000</v>
      </c>
      <c r="G49" s="14">
        <f t="shared" si="7"/>
        <v>1</v>
      </c>
      <c r="H49" s="14">
        <f t="shared" si="7"/>
        <v>3000</v>
      </c>
    </row>
    <row r="50" spans="1:8" s="4" customFormat="1" ht="30.75" customHeight="1" x14ac:dyDescent="0.3">
      <c r="A50" s="38"/>
      <c r="B50" s="41"/>
      <c r="C50" s="17" t="s">
        <v>327</v>
      </c>
      <c r="D50" s="13"/>
      <c r="E50" s="71" t="s">
        <v>410</v>
      </c>
      <c r="F50" s="14">
        <f t="shared" si="7"/>
        <v>3000</v>
      </c>
      <c r="G50" s="14">
        <f t="shared" si="7"/>
        <v>1</v>
      </c>
      <c r="H50" s="14">
        <f t="shared" si="7"/>
        <v>3000</v>
      </c>
    </row>
    <row r="51" spans="1:8" s="4" customFormat="1" ht="33.75" customHeight="1" x14ac:dyDescent="0.3">
      <c r="A51" s="38"/>
      <c r="B51" s="41"/>
      <c r="C51" s="15" t="s">
        <v>328</v>
      </c>
      <c r="D51" s="13"/>
      <c r="E51" s="79" t="s">
        <v>412</v>
      </c>
      <c r="F51" s="14">
        <f t="shared" si="7"/>
        <v>3000</v>
      </c>
      <c r="G51" s="14">
        <f t="shared" si="7"/>
        <v>1</v>
      </c>
      <c r="H51" s="14">
        <f t="shared" si="7"/>
        <v>3000</v>
      </c>
    </row>
    <row r="52" spans="1:8" s="4" customFormat="1" ht="30.75" customHeight="1" x14ac:dyDescent="0.3">
      <c r="A52" s="32"/>
      <c r="B52" s="41"/>
      <c r="C52" s="15" t="s">
        <v>329</v>
      </c>
      <c r="D52" s="9"/>
      <c r="E52" s="79" t="s">
        <v>446</v>
      </c>
      <c r="F52" s="14">
        <f t="shared" si="7"/>
        <v>3000</v>
      </c>
      <c r="G52" s="14">
        <f t="shared" si="7"/>
        <v>1</v>
      </c>
      <c r="H52" s="14">
        <f t="shared" si="7"/>
        <v>3000</v>
      </c>
    </row>
    <row r="53" spans="1:8" s="4" customFormat="1" ht="15.6" x14ac:dyDescent="0.3">
      <c r="A53" s="32"/>
      <c r="B53" s="41"/>
      <c r="C53" s="15" t="s">
        <v>330</v>
      </c>
      <c r="D53" s="26"/>
      <c r="E53" s="79" t="s">
        <v>435</v>
      </c>
      <c r="F53" s="25">
        <f t="shared" si="7"/>
        <v>3000</v>
      </c>
      <c r="G53" s="25">
        <f t="shared" si="7"/>
        <v>1</v>
      </c>
      <c r="H53" s="25">
        <f t="shared" si="7"/>
        <v>3000</v>
      </c>
    </row>
    <row r="54" spans="1:8" s="4" customFormat="1" ht="15.6" x14ac:dyDescent="0.3">
      <c r="A54" s="32"/>
      <c r="B54" s="39"/>
      <c r="C54" s="15"/>
      <c r="D54" s="9" t="s">
        <v>2</v>
      </c>
      <c r="E54" s="79" t="s">
        <v>1</v>
      </c>
      <c r="F54" s="25">
        <v>3000</v>
      </c>
      <c r="G54" s="25">
        <v>1</v>
      </c>
      <c r="H54" s="25">
        <v>3000</v>
      </c>
    </row>
    <row r="55" spans="1:8" s="35" customFormat="1" ht="16.5" customHeight="1" x14ac:dyDescent="0.25">
      <c r="A55" s="31"/>
      <c r="B55" s="23" t="s">
        <v>151</v>
      </c>
      <c r="C55" s="33"/>
      <c r="D55" s="33"/>
      <c r="E55" s="20" t="s">
        <v>152</v>
      </c>
      <c r="F55" s="34">
        <f>F66+F56+F79+F61+F75</f>
        <v>19704.099999999999</v>
      </c>
      <c r="G55" s="34">
        <f>G66+G56+G79+G61+G75</f>
        <v>13502.7</v>
      </c>
      <c r="H55" s="34">
        <f>H66+H56+H79+H61+H75</f>
        <v>44765.799999999996</v>
      </c>
    </row>
    <row r="56" spans="1:8" s="4" customFormat="1" ht="21.75" customHeight="1" x14ac:dyDescent="0.3">
      <c r="A56" s="32"/>
      <c r="B56" s="37"/>
      <c r="C56" s="17" t="s">
        <v>96</v>
      </c>
      <c r="D56" s="13"/>
      <c r="E56" s="77" t="s">
        <v>235</v>
      </c>
      <c r="F56" s="6">
        <f t="shared" ref="F56:H59" si="8">F57</f>
        <v>252.6</v>
      </c>
      <c r="G56" s="6">
        <f t="shared" si="8"/>
        <v>262.8</v>
      </c>
      <c r="H56" s="6">
        <f t="shared" si="8"/>
        <v>262.8</v>
      </c>
    </row>
    <row r="57" spans="1:8" s="4" customFormat="1" ht="15.6" x14ac:dyDescent="0.3">
      <c r="A57" s="32"/>
      <c r="B57" s="42"/>
      <c r="C57" s="15" t="s">
        <v>81</v>
      </c>
      <c r="D57" s="9"/>
      <c r="E57" s="79" t="s">
        <v>248</v>
      </c>
      <c r="F57" s="25">
        <f t="shared" si="8"/>
        <v>252.6</v>
      </c>
      <c r="G57" s="25">
        <f t="shared" si="8"/>
        <v>262.8</v>
      </c>
      <c r="H57" s="25">
        <f t="shared" si="8"/>
        <v>262.8</v>
      </c>
    </row>
    <row r="58" spans="1:8" s="4" customFormat="1" ht="27.6" x14ac:dyDescent="0.3">
      <c r="A58" s="32"/>
      <c r="B58" s="43"/>
      <c r="C58" s="15" t="s">
        <v>80</v>
      </c>
      <c r="D58" s="9"/>
      <c r="E58" s="21" t="s">
        <v>79</v>
      </c>
      <c r="F58" s="25">
        <f t="shared" si="8"/>
        <v>252.6</v>
      </c>
      <c r="G58" s="25">
        <f t="shared" si="8"/>
        <v>262.8</v>
      </c>
      <c r="H58" s="25">
        <f t="shared" si="8"/>
        <v>262.8</v>
      </c>
    </row>
    <row r="59" spans="1:8" s="4" customFormat="1" ht="27.6" x14ac:dyDescent="0.3">
      <c r="A59" s="32"/>
      <c r="B59" s="44"/>
      <c r="C59" s="15" t="s">
        <v>249</v>
      </c>
      <c r="D59" s="9"/>
      <c r="E59" s="82" t="s">
        <v>219</v>
      </c>
      <c r="F59" s="25">
        <f t="shared" si="8"/>
        <v>252.6</v>
      </c>
      <c r="G59" s="25">
        <f t="shared" si="8"/>
        <v>262.8</v>
      </c>
      <c r="H59" s="25">
        <f t="shared" si="8"/>
        <v>262.8</v>
      </c>
    </row>
    <row r="60" spans="1:8" s="4" customFormat="1" ht="18.75" customHeight="1" x14ac:dyDescent="0.3">
      <c r="A60" s="32"/>
      <c r="B60" s="37"/>
      <c r="C60" s="28"/>
      <c r="D60" s="9" t="s">
        <v>3</v>
      </c>
      <c r="E60" s="79" t="s">
        <v>233</v>
      </c>
      <c r="F60" s="11">
        <v>252.6</v>
      </c>
      <c r="G60" s="25">
        <v>262.8</v>
      </c>
      <c r="H60" s="25">
        <v>262.8</v>
      </c>
    </row>
    <row r="61" spans="1:8" s="4" customFormat="1" ht="29.25" customHeight="1" x14ac:dyDescent="0.3">
      <c r="A61" s="32"/>
      <c r="B61" s="37"/>
      <c r="C61" s="17" t="s">
        <v>327</v>
      </c>
      <c r="D61" s="13"/>
      <c r="E61" s="71" t="s">
        <v>410</v>
      </c>
      <c r="F61" s="14">
        <f t="shared" ref="F61:H63" si="9">F62</f>
        <v>15303.9</v>
      </c>
      <c r="G61" s="14">
        <f t="shared" si="9"/>
        <v>9061.9</v>
      </c>
      <c r="H61" s="14">
        <f t="shared" si="9"/>
        <v>0</v>
      </c>
    </row>
    <row r="62" spans="1:8" s="4" customFormat="1" ht="31.5" customHeight="1" x14ac:dyDescent="0.3">
      <c r="A62" s="32"/>
      <c r="B62" s="37"/>
      <c r="C62" s="15" t="s">
        <v>328</v>
      </c>
      <c r="D62" s="13"/>
      <c r="E62" s="79" t="s">
        <v>412</v>
      </c>
      <c r="F62" s="14">
        <f t="shared" si="9"/>
        <v>15303.9</v>
      </c>
      <c r="G62" s="14">
        <f t="shared" si="9"/>
        <v>9061.9</v>
      </c>
      <c r="H62" s="14">
        <f t="shared" si="9"/>
        <v>0</v>
      </c>
    </row>
    <row r="63" spans="1:8" s="4" customFormat="1" ht="15.6" x14ac:dyDescent="0.3">
      <c r="A63" s="32"/>
      <c r="B63" s="37"/>
      <c r="C63" s="15" t="s">
        <v>331</v>
      </c>
      <c r="D63" s="9"/>
      <c r="E63" s="79" t="s">
        <v>333</v>
      </c>
      <c r="F63" s="14">
        <f t="shared" si="9"/>
        <v>15303.9</v>
      </c>
      <c r="G63" s="14">
        <f t="shared" si="9"/>
        <v>9061.9</v>
      </c>
      <c r="H63" s="14">
        <f t="shared" si="9"/>
        <v>0</v>
      </c>
    </row>
    <row r="64" spans="1:8" s="4" customFormat="1" ht="15.6" x14ac:dyDescent="0.3">
      <c r="A64" s="32"/>
      <c r="B64" s="36"/>
      <c r="C64" s="15" t="s">
        <v>332</v>
      </c>
      <c r="D64" s="26"/>
      <c r="E64" s="79" t="s">
        <v>334</v>
      </c>
      <c r="F64" s="25">
        <f>F65</f>
        <v>15303.9</v>
      </c>
      <c r="G64" s="25">
        <f>G65</f>
        <v>9061.9</v>
      </c>
      <c r="H64" s="25">
        <f>H65</f>
        <v>0</v>
      </c>
    </row>
    <row r="65" spans="1:8" s="4" customFormat="1" ht="18.75" customHeight="1" x14ac:dyDescent="0.3">
      <c r="A65" s="32"/>
      <c r="B65" s="36"/>
      <c r="C65" s="15"/>
      <c r="D65" s="9" t="s">
        <v>2</v>
      </c>
      <c r="E65" s="79" t="s">
        <v>1</v>
      </c>
      <c r="F65" s="25">
        <v>15303.9</v>
      </c>
      <c r="G65" s="25">
        <v>9061.9</v>
      </c>
      <c r="H65" s="25">
        <v>0</v>
      </c>
    </row>
    <row r="66" spans="1:8" s="4" customFormat="1" ht="29.25" customHeight="1" x14ac:dyDescent="0.3">
      <c r="A66" s="32"/>
      <c r="B66" s="37"/>
      <c r="C66" s="17" t="s">
        <v>37</v>
      </c>
      <c r="D66" s="13"/>
      <c r="E66" s="71" t="s">
        <v>339</v>
      </c>
      <c r="F66" s="6">
        <f>F67+F71</f>
        <v>1962.5</v>
      </c>
      <c r="G66" s="6">
        <f t="shared" ref="G66:H66" si="10">G67+G71</f>
        <v>1962.8</v>
      </c>
      <c r="H66" s="6">
        <f t="shared" si="10"/>
        <v>1412.8</v>
      </c>
    </row>
    <row r="67" spans="1:8" s="4" customFormat="1" ht="32.25" customHeight="1" x14ac:dyDescent="0.3">
      <c r="A67" s="32"/>
      <c r="B67" s="37"/>
      <c r="C67" s="15" t="s">
        <v>35</v>
      </c>
      <c r="D67" s="9"/>
      <c r="E67" s="79" t="s">
        <v>342</v>
      </c>
      <c r="F67" s="14">
        <f t="shared" ref="F67:H69" si="11">F68</f>
        <v>1000</v>
      </c>
      <c r="G67" s="14">
        <f t="shared" si="11"/>
        <v>1000</v>
      </c>
      <c r="H67" s="14">
        <f t="shared" si="11"/>
        <v>450</v>
      </c>
    </row>
    <row r="68" spans="1:8" s="4" customFormat="1" ht="27.6" x14ac:dyDescent="0.3">
      <c r="A68" s="32"/>
      <c r="B68" s="37"/>
      <c r="C68" s="15" t="s">
        <v>34</v>
      </c>
      <c r="D68" s="23"/>
      <c r="E68" s="22" t="s">
        <v>375</v>
      </c>
      <c r="F68" s="14">
        <f t="shared" si="11"/>
        <v>1000</v>
      </c>
      <c r="G68" s="14">
        <f t="shared" si="11"/>
        <v>1000</v>
      </c>
      <c r="H68" s="14">
        <f t="shared" si="11"/>
        <v>450</v>
      </c>
    </row>
    <row r="69" spans="1:8" s="4" customFormat="1" ht="15.6" x14ac:dyDescent="0.3">
      <c r="A69" s="32"/>
      <c r="B69" s="37"/>
      <c r="C69" s="15" t="s">
        <v>343</v>
      </c>
      <c r="D69" s="23"/>
      <c r="E69" s="22" t="s">
        <v>26</v>
      </c>
      <c r="F69" s="14">
        <f t="shared" si="11"/>
        <v>1000</v>
      </c>
      <c r="G69" s="14">
        <f t="shared" si="11"/>
        <v>1000</v>
      </c>
      <c r="H69" s="14">
        <f t="shared" si="11"/>
        <v>450</v>
      </c>
    </row>
    <row r="70" spans="1:8" s="4" customFormat="1" ht="18" customHeight="1" x14ac:dyDescent="0.3">
      <c r="A70" s="32"/>
      <c r="B70" s="37"/>
      <c r="C70" s="10"/>
      <c r="D70" s="9" t="s">
        <v>3</v>
      </c>
      <c r="E70" s="79" t="s">
        <v>233</v>
      </c>
      <c r="F70" s="8">
        <v>1000</v>
      </c>
      <c r="G70" s="8">
        <v>1000</v>
      </c>
      <c r="H70" s="8">
        <v>450</v>
      </c>
    </row>
    <row r="71" spans="1:8" s="4" customFormat="1" ht="20.25" customHeight="1" x14ac:dyDescent="0.3">
      <c r="A71" s="32"/>
      <c r="B71" s="37"/>
      <c r="C71" s="15" t="s">
        <v>335</v>
      </c>
      <c r="D71" s="9"/>
      <c r="E71" s="79" t="s">
        <v>344</v>
      </c>
      <c r="F71" s="14">
        <f>F72</f>
        <v>962.5</v>
      </c>
      <c r="G71" s="14">
        <f>G72</f>
        <v>962.8</v>
      </c>
      <c r="H71" s="14">
        <f>H72</f>
        <v>962.8</v>
      </c>
    </row>
    <row r="72" spans="1:8" s="4" customFormat="1" ht="27.6" x14ac:dyDescent="0.3">
      <c r="A72" s="32"/>
      <c r="B72" s="37"/>
      <c r="C72" s="15" t="s">
        <v>336</v>
      </c>
      <c r="D72" s="9"/>
      <c r="E72" s="79" t="s">
        <v>25</v>
      </c>
      <c r="F72" s="14">
        <f t="shared" ref="F72:F73" si="12">F73</f>
        <v>962.5</v>
      </c>
      <c r="G72" s="14">
        <f t="shared" ref="G72:H72" si="13">G73</f>
        <v>962.8</v>
      </c>
      <c r="H72" s="14">
        <f t="shared" si="13"/>
        <v>962.8</v>
      </c>
    </row>
    <row r="73" spans="1:8" s="4" customFormat="1" ht="15.6" x14ac:dyDescent="0.3">
      <c r="A73" s="32"/>
      <c r="B73" s="37"/>
      <c r="C73" s="15" t="s">
        <v>345</v>
      </c>
      <c r="D73" s="13"/>
      <c r="E73" s="21" t="s">
        <v>506</v>
      </c>
      <c r="F73" s="14">
        <f t="shared" si="12"/>
        <v>962.5</v>
      </c>
      <c r="G73" s="14">
        <f>G74</f>
        <v>962.8</v>
      </c>
      <c r="H73" s="14">
        <f>H74</f>
        <v>962.8</v>
      </c>
    </row>
    <row r="74" spans="1:8" s="4" customFormat="1" ht="28.2" customHeight="1" x14ac:dyDescent="0.3">
      <c r="A74" s="32"/>
      <c r="B74" s="37"/>
      <c r="C74" s="13"/>
      <c r="D74" s="9" t="s">
        <v>24</v>
      </c>
      <c r="E74" s="79" t="s">
        <v>23</v>
      </c>
      <c r="F74" s="14">
        <v>962.5</v>
      </c>
      <c r="G74" s="14">
        <v>962.8</v>
      </c>
      <c r="H74" s="14">
        <v>962.8</v>
      </c>
    </row>
    <row r="75" spans="1:8" s="4" customFormat="1" ht="30" customHeight="1" x14ac:dyDescent="0.3">
      <c r="A75" s="32"/>
      <c r="B75" s="37"/>
      <c r="C75" s="17" t="s">
        <v>21</v>
      </c>
      <c r="D75" s="13"/>
      <c r="E75" s="71" t="s">
        <v>361</v>
      </c>
      <c r="F75" s="14">
        <f>F76</f>
        <v>1445.1</v>
      </c>
      <c r="G75" s="14">
        <f>G76</f>
        <v>1510.2</v>
      </c>
      <c r="H75" s="14">
        <f>H76</f>
        <v>1510.2</v>
      </c>
    </row>
    <row r="76" spans="1:8" s="4" customFormat="1" ht="15.6" x14ac:dyDescent="0.3">
      <c r="A76" s="38"/>
      <c r="B76" s="41"/>
      <c r="C76" s="15" t="s">
        <v>395</v>
      </c>
      <c r="D76" s="9"/>
      <c r="E76" s="21" t="s">
        <v>394</v>
      </c>
      <c r="F76" s="14">
        <f>F77+F78</f>
        <v>1445.1</v>
      </c>
      <c r="G76" s="14">
        <f>G77+G78</f>
        <v>1510.2</v>
      </c>
      <c r="H76" s="14">
        <f>H77+H78</f>
        <v>1510.2</v>
      </c>
    </row>
    <row r="77" spans="1:8" s="4" customFormat="1" ht="48" customHeight="1" x14ac:dyDescent="0.3">
      <c r="A77" s="32"/>
      <c r="B77" s="41"/>
      <c r="C77" s="13"/>
      <c r="D77" s="9" t="s">
        <v>5</v>
      </c>
      <c r="E77" s="79" t="s">
        <v>384</v>
      </c>
      <c r="F77" s="11">
        <v>1085.8</v>
      </c>
      <c r="G77" s="11">
        <v>1129.7</v>
      </c>
      <c r="H77" s="11">
        <v>1129.7</v>
      </c>
    </row>
    <row r="78" spans="1:8" s="4" customFormat="1" ht="18.75" customHeight="1" x14ac:dyDescent="0.3">
      <c r="A78" s="32"/>
      <c r="B78" s="41"/>
      <c r="C78" s="13"/>
      <c r="D78" s="9" t="s">
        <v>3</v>
      </c>
      <c r="E78" s="79" t="s">
        <v>233</v>
      </c>
      <c r="F78" s="11">
        <v>359.3</v>
      </c>
      <c r="G78" s="11">
        <v>380.5</v>
      </c>
      <c r="H78" s="11">
        <v>380.5</v>
      </c>
    </row>
    <row r="79" spans="1:8" s="4" customFormat="1" ht="30" customHeight="1" x14ac:dyDescent="0.3">
      <c r="A79" s="32"/>
      <c r="B79" s="37"/>
      <c r="C79" s="17" t="s">
        <v>15</v>
      </c>
      <c r="D79" s="13"/>
      <c r="E79" s="70" t="s">
        <v>14</v>
      </c>
      <c r="F79" s="14">
        <f>F80+F82+F84+F86</f>
        <v>740</v>
      </c>
      <c r="G79" s="14">
        <f t="shared" ref="G79:H79" si="14">G80+G82+G84+G86</f>
        <v>705</v>
      </c>
      <c r="H79" s="14">
        <f t="shared" si="14"/>
        <v>41580</v>
      </c>
    </row>
    <row r="80" spans="1:8" s="4" customFormat="1" ht="15.6" x14ac:dyDescent="0.3">
      <c r="A80" s="38"/>
      <c r="B80" s="41"/>
      <c r="C80" s="15" t="s">
        <v>363</v>
      </c>
      <c r="D80" s="13"/>
      <c r="E80" s="21" t="s">
        <v>9</v>
      </c>
      <c r="F80" s="11">
        <f>F81</f>
        <v>275</v>
      </c>
      <c r="G80" s="11">
        <f>G81</f>
        <v>275</v>
      </c>
      <c r="H80" s="11">
        <f>H81</f>
        <v>275</v>
      </c>
    </row>
    <row r="81" spans="1:8" s="4" customFormat="1" ht="18.75" customHeight="1" x14ac:dyDescent="0.3">
      <c r="A81" s="32"/>
      <c r="B81" s="41"/>
      <c r="C81" s="13"/>
      <c r="D81" s="9" t="s">
        <v>3</v>
      </c>
      <c r="E81" s="79" t="s">
        <v>233</v>
      </c>
      <c r="F81" s="11">
        <v>275</v>
      </c>
      <c r="G81" s="11">
        <v>275</v>
      </c>
      <c r="H81" s="11">
        <v>275</v>
      </c>
    </row>
    <row r="82" spans="1:8" s="4" customFormat="1" ht="27.6" x14ac:dyDescent="0.3">
      <c r="A82" s="32"/>
      <c r="B82" s="41"/>
      <c r="C82" s="15" t="s">
        <v>364</v>
      </c>
      <c r="D82" s="13"/>
      <c r="E82" s="21" t="s">
        <v>8</v>
      </c>
      <c r="F82" s="11">
        <f>F83</f>
        <v>315</v>
      </c>
      <c r="G82" s="11">
        <f>G83</f>
        <v>280</v>
      </c>
      <c r="H82" s="11">
        <f>H83</f>
        <v>280</v>
      </c>
    </row>
    <row r="83" spans="1:8" s="4" customFormat="1" ht="15.6" x14ac:dyDescent="0.3">
      <c r="A83" s="32"/>
      <c r="B83" s="41"/>
      <c r="C83" s="13"/>
      <c r="D83" s="9" t="s">
        <v>2</v>
      </c>
      <c r="E83" s="79" t="s">
        <v>1</v>
      </c>
      <c r="F83" s="11">
        <v>315</v>
      </c>
      <c r="G83" s="11">
        <v>280</v>
      </c>
      <c r="H83" s="11">
        <v>280</v>
      </c>
    </row>
    <row r="84" spans="1:8" s="4" customFormat="1" ht="15.6" x14ac:dyDescent="0.3">
      <c r="A84" s="32"/>
      <c r="B84" s="37"/>
      <c r="C84" s="15" t="s">
        <v>365</v>
      </c>
      <c r="D84" s="13"/>
      <c r="E84" s="21" t="s">
        <v>7</v>
      </c>
      <c r="F84" s="11">
        <f>F85</f>
        <v>150</v>
      </c>
      <c r="G84" s="11">
        <f>G85</f>
        <v>150</v>
      </c>
      <c r="H84" s="11">
        <f>H85</f>
        <v>150</v>
      </c>
    </row>
    <row r="85" spans="1:8" s="4" customFormat="1" ht="21" customHeight="1" x14ac:dyDescent="0.3">
      <c r="A85" s="32"/>
      <c r="B85" s="37"/>
      <c r="C85" s="13"/>
      <c r="D85" s="9" t="s">
        <v>3</v>
      </c>
      <c r="E85" s="79" t="s">
        <v>233</v>
      </c>
      <c r="F85" s="11">
        <v>150</v>
      </c>
      <c r="G85" s="11">
        <v>150</v>
      </c>
      <c r="H85" s="11">
        <v>150</v>
      </c>
    </row>
    <row r="86" spans="1:8" s="4" customFormat="1" ht="27.6" x14ac:dyDescent="0.3">
      <c r="A86" s="32"/>
      <c r="B86" s="37"/>
      <c r="C86" s="15" t="s">
        <v>628</v>
      </c>
      <c r="D86" s="13"/>
      <c r="E86" s="21" t="s">
        <v>629</v>
      </c>
      <c r="F86" s="11">
        <f>F87</f>
        <v>0</v>
      </c>
      <c r="G86" s="11">
        <f>G87</f>
        <v>0</v>
      </c>
      <c r="H86" s="11">
        <f>H87</f>
        <v>40875</v>
      </c>
    </row>
    <row r="87" spans="1:8" s="4" customFormat="1" ht="18" customHeight="1" x14ac:dyDescent="0.3">
      <c r="A87" s="32"/>
      <c r="B87" s="37"/>
      <c r="C87" s="13"/>
      <c r="D87" s="9" t="s">
        <v>2</v>
      </c>
      <c r="E87" s="94" t="s">
        <v>1</v>
      </c>
      <c r="F87" s="11">
        <v>0</v>
      </c>
      <c r="G87" s="11">
        <v>0</v>
      </c>
      <c r="H87" s="11">
        <v>40875</v>
      </c>
    </row>
    <row r="88" spans="1:8" s="4" customFormat="1" ht="15.6" x14ac:dyDescent="0.3">
      <c r="A88" s="32"/>
      <c r="B88" s="18" t="s">
        <v>386</v>
      </c>
      <c r="C88" s="13"/>
      <c r="D88" s="9"/>
      <c r="E88" s="20" t="s">
        <v>388</v>
      </c>
      <c r="F88" s="14">
        <f t="shared" ref="F88:H93" si="15">F89</f>
        <v>1728.6</v>
      </c>
      <c r="G88" s="14">
        <f t="shared" si="15"/>
        <v>1805.4</v>
      </c>
      <c r="H88" s="14">
        <f t="shared" si="15"/>
        <v>1868.2</v>
      </c>
    </row>
    <row r="89" spans="1:8" s="35" customFormat="1" ht="18.75" customHeight="1" x14ac:dyDescent="0.3">
      <c r="A89" s="31"/>
      <c r="B89" s="23" t="s">
        <v>387</v>
      </c>
      <c r="C89" s="33"/>
      <c r="D89" s="33"/>
      <c r="E89" s="20" t="s">
        <v>389</v>
      </c>
      <c r="F89" s="25">
        <f t="shared" si="15"/>
        <v>1728.6</v>
      </c>
      <c r="G89" s="25">
        <f t="shared" si="15"/>
        <v>1805.4</v>
      </c>
      <c r="H89" s="25">
        <f t="shared" si="15"/>
        <v>1868.2</v>
      </c>
    </row>
    <row r="90" spans="1:8" s="4" customFormat="1" ht="31.5" customHeight="1" x14ac:dyDescent="0.3">
      <c r="A90" s="32"/>
      <c r="B90" s="37"/>
      <c r="C90" s="17" t="s">
        <v>71</v>
      </c>
      <c r="D90" s="13"/>
      <c r="E90" s="77" t="s">
        <v>259</v>
      </c>
      <c r="F90" s="11">
        <f t="shared" si="15"/>
        <v>1728.6</v>
      </c>
      <c r="G90" s="11">
        <f t="shared" si="15"/>
        <v>1805.4</v>
      </c>
      <c r="H90" s="11">
        <f t="shared" si="15"/>
        <v>1868.2</v>
      </c>
    </row>
    <row r="91" spans="1:8" s="4" customFormat="1" ht="27.6" x14ac:dyDescent="0.3">
      <c r="A91" s="32"/>
      <c r="B91" s="37"/>
      <c r="C91" s="15" t="s">
        <v>70</v>
      </c>
      <c r="D91" s="13"/>
      <c r="E91" s="79" t="s">
        <v>408</v>
      </c>
      <c r="F91" s="14">
        <f t="shared" si="15"/>
        <v>1728.6</v>
      </c>
      <c r="G91" s="14">
        <f t="shared" si="15"/>
        <v>1805.4</v>
      </c>
      <c r="H91" s="14">
        <f t="shared" si="15"/>
        <v>1868.2</v>
      </c>
    </row>
    <row r="92" spans="1:8" s="4" customFormat="1" ht="15.6" x14ac:dyDescent="0.3">
      <c r="A92" s="32"/>
      <c r="B92" s="37"/>
      <c r="C92" s="15" t="s">
        <v>208</v>
      </c>
      <c r="D92" s="9"/>
      <c r="E92" s="79" t="s">
        <v>66</v>
      </c>
      <c r="F92" s="14">
        <f t="shared" si="15"/>
        <v>1728.6</v>
      </c>
      <c r="G92" s="14">
        <f t="shared" si="15"/>
        <v>1805.4</v>
      </c>
      <c r="H92" s="14">
        <f t="shared" si="15"/>
        <v>1868.2</v>
      </c>
    </row>
    <row r="93" spans="1:8" s="4" customFormat="1" ht="27.6" x14ac:dyDescent="0.3">
      <c r="A93" s="32"/>
      <c r="B93" s="37"/>
      <c r="C93" s="13" t="s">
        <v>385</v>
      </c>
      <c r="D93" s="9"/>
      <c r="E93" s="75" t="s">
        <v>632</v>
      </c>
      <c r="F93" s="14">
        <f>F94</f>
        <v>1728.6</v>
      </c>
      <c r="G93" s="14">
        <f t="shared" si="15"/>
        <v>1805.4</v>
      </c>
      <c r="H93" s="14">
        <f t="shared" si="15"/>
        <v>1868.2</v>
      </c>
    </row>
    <row r="94" spans="1:8" s="4" customFormat="1" ht="41.4" x14ac:dyDescent="0.3">
      <c r="A94" s="32"/>
      <c r="B94" s="37"/>
      <c r="C94" s="13"/>
      <c r="D94" s="9" t="s">
        <v>5</v>
      </c>
      <c r="E94" s="79" t="s">
        <v>384</v>
      </c>
      <c r="F94" s="14">
        <v>1728.6</v>
      </c>
      <c r="G94" s="14">
        <v>1805.4</v>
      </c>
      <c r="H94" s="14">
        <v>1868.2</v>
      </c>
    </row>
    <row r="95" spans="1:8" s="4" customFormat="1" ht="30" customHeight="1" x14ac:dyDescent="0.3">
      <c r="A95" s="32"/>
      <c r="B95" s="18" t="s">
        <v>153</v>
      </c>
      <c r="C95" s="13"/>
      <c r="D95" s="9"/>
      <c r="E95" s="20" t="s">
        <v>205</v>
      </c>
      <c r="F95" s="14">
        <f>F96+F103+F117</f>
        <v>11738.599999999999</v>
      </c>
      <c r="G95" s="14">
        <f>G96+G103+G117</f>
        <v>10735.099999999999</v>
      </c>
      <c r="H95" s="14">
        <f>H96+H103+H117</f>
        <v>10735.099999999999</v>
      </c>
    </row>
    <row r="96" spans="1:8" s="35" customFormat="1" ht="31.5" customHeight="1" x14ac:dyDescent="0.3">
      <c r="A96" s="31"/>
      <c r="B96" s="23" t="s">
        <v>154</v>
      </c>
      <c r="C96" s="33"/>
      <c r="D96" s="33"/>
      <c r="E96" s="20" t="s">
        <v>155</v>
      </c>
      <c r="F96" s="25">
        <f>F97</f>
        <v>4077.5</v>
      </c>
      <c r="G96" s="25">
        <f t="shared" ref="G96:H96" si="16">G97</f>
        <v>4214.5</v>
      </c>
      <c r="H96" s="25">
        <f t="shared" si="16"/>
        <v>4214.5</v>
      </c>
    </row>
    <row r="97" spans="1:8" s="4" customFormat="1" ht="31.5" customHeight="1" x14ac:dyDescent="0.3">
      <c r="A97" s="32"/>
      <c r="B97" s="37"/>
      <c r="C97" s="17" t="s">
        <v>64</v>
      </c>
      <c r="D97" s="9"/>
      <c r="E97" s="77" t="s">
        <v>266</v>
      </c>
      <c r="F97" s="11">
        <f t="shared" ref="F97:H99" si="17">F98</f>
        <v>4077.5</v>
      </c>
      <c r="G97" s="11">
        <f t="shared" si="17"/>
        <v>4214.5</v>
      </c>
      <c r="H97" s="11">
        <f t="shared" si="17"/>
        <v>4214.5</v>
      </c>
    </row>
    <row r="98" spans="1:8" s="4" customFormat="1" ht="27.6" x14ac:dyDescent="0.3">
      <c r="A98" s="32"/>
      <c r="B98" s="37"/>
      <c r="C98" s="15" t="s">
        <v>271</v>
      </c>
      <c r="D98" s="13"/>
      <c r="E98" s="79" t="s">
        <v>272</v>
      </c>
      <c r="F98" s="14">
        <f t="shared" si="17"/>
        <v>4077.5</v>
      </c>
      <c r="G98" s="14">
        <f t="shared" si="17"/>
        <v>4214.5</v>
      </c>
      <c r="H98" s="14">
        <f t="shared" si="17"/>
        <v>4214.5</v>
      </c>
    </row>
    <row r="99" spans="1:8" s="4" customFormat="1" ht="27.6" x14ac:dyDescent="0.3">
      <c r="A99" s="32"/>
      <c r="B99" s="37"/>
      <c r="C99" s="15" t="s">
        <v>273</v>
      </c>
      <c r="D99" s="9"/>
      <c r="E99" s="79" t="s">
        <v>444</v>
      </c>
      <c r="F99" s="14">
        <f>F100</f>
        <v>4077.5</v>
      </c>
      <c r="G99" s="14">
        <f t="shared" si="17"/>
        <v>4214.5</v>
      </c>
      <c r="H99" s="14">
        <f t="shared" si="17"/>
        <v>4214.5</v>
      </c>
    </row>
    <row r="100" spans="1:8" s="4" customFormat="1" ht="15.6" x14ac:dyDescent="0.3">
      <c r="A100" s="32"/>
      <c r="B100" s="37"/>
      <c r="C100" s="15" t="s">
        <v>413</v>
      </c>
      <c r="D100" s="9"/>
      <c r="E100" s="21" t="s">
        <v>402</v>
      </c>
      <c r="F100" s="14">
        <f>F101+F102</f>
        <v>4077.5</v>
      </c>
      <c r="G100" s="14">
        <f>G101+G102</f>
        <v>4214.5</v>
      </c>
      <c r="H100" s="14">
        <f>H101+H102</f>
        <v>4214.5</v>
      </c>
    </row>
    <row r="101" spans="1:8" s="4" customFormat="1" ht="41.4" x14ac:dyDescent="0.3">
      <c r="A101" s="32"/>
      <c r="B101" s="37"/>
      <c r="C101" s="15"/>
      <c r="D101" s="9" t="s">
        <v>5</v>
      </c>
      <c r="E101" s="79" t="s">
        <v>384</v>
      </c>
      <c r="F101" s="14">
        <v>3527.9</v>
      </c>
      <c r="G101" s="14">
        <v>3664.9</v>
      </c>
      <c r="H101" s="14">
        <v>3664.9</v>
      </c>
    </row>
    <row r="102" spans="1:8" s="4" customFormat="1" ht="19.5" customHeight="1" x14ac:dyDescent="0.3">
      <c r="A102" s="32"/>
      <c r="B102" s="37"/>
      <c r="C102" s="13"/>
      <c r="D102" s="9" t="s">
        <v>3</v>
      </c>
      <c r="E102" s="79" t="s">
        <v>233</v>
      </c>
      <c r="F102" s="14">
        <v>549.6</v>
      </c>
      <c r="G102" s="14">
        <v>549.6</v>
      </c>
      <c r="H102" s="14">
        <v>549.6</v>
      </c>
    </row>
    <row r="103" spans="1:8" s="4" customFormat="1" ht="17.25" customHeight="1" x14ac:dyDescent="0.3">
      <c r="A103" s="32"/>
      <c r="B103" s="18" t="s">
        <v>156</v>
      </c>
      <c r="C103" s="13"/>
      <c r="D103" s="9"/>
      <c r="E103" s="79" t="s">
        <v>157</v>
      </c>
      <c r="F103" s="14">
        <f t="shared" ref="F103:H105" si="18">F104</f>
        <v>7512.3</v>
      </c>
      <c r="G103" s="14">
        <f t="shared" si="18"/>
        <v>6371.8</v>
      </c>
      <c r="H103" s="14">
        <f t="shared" si="18"/>
        <v>6371.8</v>
      </c>
    </row>
    <row r="104" spans="1:8" s="4" customFormat="1" ht="15.6" x14ac:dyDescent="0.3">
      <c r="A104" s="32"/>
      <c r="B104" s="37"/>
      <c r="C104" s="17" t="s">
        <v>64</v>
      </c>
      <c r="D104" s="9"/>
      <c r="E104" s="77" t="s">
        <v>266</v>
      </c>
      <c r="F104" s="24">
        <f t="shared" si="18"/>
        <v>7512.3</v>
      </c>
      <c r="G104" s="24">
        <f t="shared" si="18"/>
        <v>6371.8</v>
      </c>
      <c r="H104" s="24">
        <f t="shared" si="18"/>
        <v>6371.8</v>
      </c>
    </row>
    <row r="105" spans="1:8" s="4" customFormat="1" ht="27.6" x14ac:dyDescent="0.3">
      <c r="A105" s="32"/>
      <c r="B105" s="37"/>
      <c r="C105" s="15" t="s">
        <v>63</v>
      </c>
      <c r="D105" s="13"/>
      <c r="E105" s="79" t="s">
        <v>267</v>
      </c>
      <c r="F105" s="14">
        <f>F106</f>
        <v>7512.3</v>
      </c>
      <c r="G105" s="14">
        <f t="shared" si="18"/>
        <v>6371.8</v>
      </c>
      <c r="H105" s="14">
        <f t="shared" si="18"/>
        <v>6371.8</v>
      </c>
    </row>
    <row r="106" spans="1:8" s="4" customFormat="1" ht="29.25" customHeight="1" x14ac:dyDescent="0.3">
      <c r="A106" s="32"/>
      <c r="B106" s="37"/>
      <c r="C106" s="15" t="s">
        <v>268</v>
      </c>
      <c r="D106" s="9"/>
      <c r="E106" s="79" t="s">
        <v>269</v>
      </c>
      <c r="F106" s="14">
        <f>F111+F107+F115+F113</f>
        <v>7512.3</v>
      </c>
      <c r="G106" s="14">
        <f t="shared" ref="G106:H106" si="19">G111+G107+G115+G113</f>
        <v>6371.8</v>
      </c>
      <c r="H106" s="14">
        <f t="shared" si="19"/>
        <v>6371.8</v>
      </c>
    </row>
    <row r="107" spans="1:8" s="4" customFormat="1" ht="16.5" customHeight="1" x14ac:dyDescent="0.3">
      <c r="A107" s="32"/>
      <c r="B107" s="37"/>
      <c r="C107" s="15" t="s">
        <v>414</v>
      </c>
      <c r="D107" s="9"/>
      <c r="E107" s="21" t="s">
        <v>402</v>
      </c>
      <c r="F107" s="14">
        <f>F108+F109+F110</f>
        <v>6034.5999999999995</v>
      </c>
      <c r="G107" s="14">
        <f>G108+G109+G110</f>
        <v>6086.8</v>
      </c>
      <c r="H107" s="14">
        <f>H108+H109+H110</f>
        <v>6086.8</v>
      </c>
    </row>
    <row r="108" spans="1:8" s="4" customFormat="1" ht="44.25" customHeight="1" x14ac:dyDescent="0.3">
      <c r="A108" s="32"/>
      <c r="B108" s="37"/>
      <c r="C108" s="15"/>
      <c r="D108" s="9" t="s">
        <v>5</v>
      </c>
      <c r="E108" s="79" t="s">
        <v>384</v>
      </c>
      <c r="F108" s="14">
        <v>3623.6</v>
      </c>
      <c r="G108" s="14">
        <v>3755.5</v>
      </c>
      <c r="H108" s="14">
        <v>3755.5</v>
      </c>
    </row>
    <row r="109" spans="1:8" s="4" customFormat="1" ht="20.25" customHeight="1" x14ac:dyDescent="0.3">
      <c r="A109" s="32"/>
      <c r="B109" s="37"/>
      <c r="C109" s="13"/>
      <c r="D109" s="9" t="s">
        <v>3</v>
      </c>
      <c r="E109" s="79" t="s">
        <v>233</v>
      </c>
      <c r="F109" s="14">
        <v>2237.3000000000002</v>
      </c>
      <c r="G109" s="14">
        <v>2157.6</v>
      </c>
      <c r="H109" s="14">
        <v>2157.6</v>
      </c>
    </row>
    <row r="110" spans="1:8" s="4" customFormat="1" ht="17.25" customHeight="1" x14ac:dyDescent="0.3">
      <c r="A110" s="32"/>
      <c r="B110" s="37"/>
      <c r="C110" s="13"/>
      <c r="D110" s="9" t="s">
        <v>2</v>
      </c>
      <c r="E110" s="79" t="s">
        <v>1</v>
      </c>
      <c r="F110" s="14">
        <v>173.7</v>
      </c>
      <c r="G110" s="14">
        <v>173.7</v>
      </c>
      <c r="H110" s="14">
        <v>173.7</v>
      </c>
    </row>
    <row r="111" spans="1:8" s="4" customFormat="1" ht="16.5" customHeight="1" x14ac:dyDescent="0.3">
      <c r="A111" s="32"/>
      <c r="B111" s="37"/>
      <c r="C111" s="15" t="s">
        <v>270</v>
      </c>
      <c r="D111" s="9"/>
      <c r="E111" s="21" t="s">
        <v>22</v>
      </c>
      <c r="F111" s="14">
        <f>F112</f>
        <v>285</v>
      </c>
      <c r="G111" s="14">
        <f>G112</f>
        <v>285</v>
      </c>
      <c r="H111" s="14">
        <f>H112</f>
        <v>285</v>
      </c>
    </row>
    <row r="112" spans="1:8" s="4" customFormat="1" ht="20.25" customHeight="1" x14ac:dyDescent="0.3">
      <c r="A112" s="32"/>
      <c r="B112" s="37"/>
      <c r="C112" s="13"/>
      <c r="D112" s="9" t="s">
        <v>3</v>
      </c>
      <c r="E112" s="79" t="s">
        <v>233</v>
      </c>
      <c r="F112" s="14">
        <v>285</v>
      </c>
      <c r="G112" s="14">
        <v>285</v>
      </c>
      <c r="H112" s="14">
        <v>285</v>
      </c>
    </row>
    <row r="113" spans="1:8" s="4" customFormat="1" ht="16.5" customHeight="1" x14ac:dyDescent="0.3">
      <c r="A113" s="32"/>
      <c r="B113" s="37"/>
      <c r="C113" s="15" t="s">
        <v>633</v>
      </c>
      <c r="D113" s="9"/>
      <c r="E113" s="21" t="s">
        <v>634</v>
      </c>
      <c r="F113" s="14">
        <f>F114</f>
        <v>184.6</v>
      </c>
      <c r="G113" s="14">
        <f>G114</f>
        <v>0</v>
      </c>
      <c r="H113" s="14">
        <f>H114</f>
        <v>0</v>
      </c>
    </row>
    <row r="114" spans="1:8" s="4" customFormat="1" ht="20.25" customHeight="1" x14ac:dyDescent="0.3">
      <c r="A114" s="32"/>
      <c r="B114" s="37"/>
      <c r="C114" s="13"/>
      <c r="D114" s="9" t="s">
        <v>3</v>
      </c>
      <c r="E114" s="79" t="s">
        <v>233</v>
      </c>
      <c r="F114" s="14">
        <v>184.6</v>
      </c>
      <c r="G114" s="14">
        <v>0</v>
      </c>
      <c r="H114" s="14">
        <v>0</v>
      </c>
    </row>
    <row r="115" spans="1:8" s="4" customFormat="1" ht="16.5" customHeight="1" x14ac:dyDescent="0.3">
      <c r="A115" s="32"/>
      <c r="B115" s="37"/>
      <c r="C115" s="15" t="s">
        <v>519</v>
      </c>
      <c r="D115" s="9"/>
      <c r="E115" s="21" t="s">
        <v>212</v>
      </c>
      <c r="F115" s="14">
        <f>F116</f>
        <v>1008.1</v>
      </c>
      <c r="G115" s="14">
        <f>G116</f>
        <v>0</v>
      </c>
      <c r="H115" s="14">
        <f>H116</f>
        <v>0</v>
      </c>
    </row>
    <row r="116" spans="1:8" s="4" customFormat="1" ht="20.25" customHeight="1" x14ac:dyDescent="0.3">
      <c r="A116" s="32"/>
      <c r="B116" s="37"/>
      <c r="C116" s="13"/>
      <c r="D116" s="9" t="s">
        <v>3</v>
      </c>
      <c r="E116" s="79" t="s">
        <v>233</v>
      </c>
      <c r="F116" s="14">
        <v>1008.1</v>
      </c>
      <c r="G116" s="14">
        <v>0</v>
      </c>
      <c r="H116" s="14">
        <v>0</v>
      </c>
    </row>
    <row r="117" spans="1:8" s="4" customFormat="1" ht="17.25" customHeight="1" x14ac:dyDescent="0.3">
      <c r="A117" s="32"/>
      <c r="B117" s="18" t="s">
        <v>263</v>
      </c>
      <c r="C117" s="13"/>
      <c r="D117" s="9"/>
      <c r="E117" s="79" t="s">
        <v>264</v>
      </c>
      <c r="F117" s="14">
        <f t="shared" ref="F117:H121" si="20">F118</f>
        <v>148.80000000000001</v>
      </c>
      <c r="G117" s="14">
        <f t="shared" si="20"/>
        <v>148.80000000000001</v>
      </c>
      <c r="H117" s="14">
        <f t="shared" si="20"/>
        <v>148.80000000000001</v>
      </c>
    </row>
    <row r="118" spans="1:8" s="4" customFormat="1" ht="15.6" x14ac:dyDescent="0.3">
      <c r="A118" s="32"/>
      <c r="B118" s="37"/>
      <c r="C118" s="17" t="s">
        <v>71</v>
      </c>
      <c r="D118" s="13"/>
      <c r="E118" s="77" t="s">
        <v>259</v>
      </c>
      <c r="F118" s="14">
        <f t="shared" si="20"/>
        <v>148.80000000000001</v>
      </c>
      <c r="G118" s="14">
        <f t="shared" si="20"/>
        <v>148.80000000000001</v>
      </c>
      <c r="H118" s="14">
        <f t="shared" si="20"/>
        <v>148.80000000000001</v>
      </c>
    </row>
    <row r="119" spans="1:8" s="4" customFormat="1" ht="27.6" x14ac:dyDescent="0.3">
      <c r="A119" s="32"/>
      <c r="B119" s="37"/>
      <c r="C119" s="15" t="s">
        <v>70</v>
      </c>
      <c r="D119" s="13"/>
      <c r="E119" s="79" t="s">
        <v>408</v>
      </c>
      <c r="F119" s="14">
        <f t="shared" si="20"/>
        <v>148.80000000000001</v>
      </c>
      <c r="G119" s="14">
        <f t="shared" si="20"/>
        <v>148.80000000000001</v>
      </c>
      <c r="H119" s="14">
        <f t="shared" si="20"/>
        <v>148.80000000000001</v>
      </c>
    </row>
    <row r="120" spans="1:8" s="4" customFormat="1" ht="19.5" customHeight="1" x14ac:dyDescent="0.3">
      <c r="A120" s="32"/>
      <c r="B120" s="37"/>
      <c r="C120" s="15" t="s">
        <v>208</v>
      </c>
      <c r="D120" s="9"/>
      <c r="E120" s="79" t="s">
        <v>66</v>
      </c>
      <c r="F120" s="14">
        <f t="shared" si="20"/>
        <v>148.80000000000001</v>
      </c>
      <c r="G120" s="14">
        <f t="shared" si="20"/>
        <v>148.80000000000001</v>
      </c>
      <c r="H120" s="14">
        <f t="shared" si="20"/>
        <v>148.80000000000001</v>
      </c>
    </row>
    <row r="121" spans="1:8" s="4" customFormat="1" ht="16.5" customHeight="1" x14ac:dyDescent="0.3">
      <c r="A121" s="32"/>
      <c r="B121" s="37"/>
      <c r="C121" s="13" t="s">
        <v>261</v>
      </c>
      <c r="D121" s="9"/>
      <c r="E121" s="82" t="s">
        <v>262</v>
      </c>
      <c r="F121" s="14">
        <f t="shared" si="20"/>
        <v>148.80000000000001</v>
      </c>
      <c r="G121" s="14">
        <f t="shared" si="20"/>
        <v>148.80000000000001</v>
      </c>
      <c r="H121" s="14">
        <f t="shared" si="20"/>
        <v>148.80000000000001</v>
      </c>
    </row>
    <row r="122" spans="1:8" s="4" customFormat="1" ht="48.75" customHeight="1" x14ac:dyDescent="0.3">
      <c r="A122" s="32"/>
      <c r="B122" s="37"/>
      <c r="C122" s="13"/>
      <c r="D122" s="9" t="s">
        <v>5</v>
      </c>
      <c r="E122" s="79" t="s">
        <v>384</v>
      </c>
      <c r="F122" s="14">
        <v>148.80000000000001</v>
      </c>
      <c r="G122" s="14">
        <v>148.80000000000001</v>
      </c>
      <c r="H122" s="14">
        <v>148.80000000000001</v>
      </c>
    </row>
    <row r="123" spans="1:8" s="4" customFormat="1" ht="15.6" x14ac:dyDescent="0.3">
      <c r="A123" s="32"/>
      <c r="B123" s="18" t="s">
        <v>158</v>
      </c>
      <c r="C123" s="13"/>
      <c r="D123" s="9"/>
      <c r="E123" s="79" t="s">
        <v>159</v>
      </c>
      <c r="F123" s="14">
        <f>F136+F148+F130+F142+F124</f>
        <v>60983.1</v>
      </c>
      <c r="G123" s="14">
        <f>G136+G148+G130+G142+G124</f>
        <v>56893.1</v>
      </c>
      <c r="H123" s="14">
        <f>H136+H148+H130+H142+H124</f>
        <v>56893.1</v>
      </c>
    </row>
    <row r="124" spans="1:8" s="4" customFormat="1" ht="18" customHeight="1" x14ac:dyDescent="0.3">
      <c r="A124" s="32"/>
      <c r="B124" s="18" t="s">
        <v>503</v>
      </c>
      <c r="C124" s="13"/>
      <c r="D124" s="9"/>
      <c r="E124" s="79" t="s">
        <v>504</v>
      </c>
      <c r="F124" s="14">
        <f>F125</f>
        <v>847.6</v>
      </c>
      <c r="G124" s="14">
        <f t="shared" ref="G124:H124" si="21">G125</f>
        <v>847.6</v>
      </c>
      <c r="H124" s="14">
        <f t="shared" si="21"/>
        <v>847.6</v>
      </c>
    </row>
    <row r="125" spans="1:8" s="4" customFormat="1" ht="30.75" customHeight="1" x14ac:dyDescent="0.3">
      <c r="A125" s="32"/>
      <c r="B125" s="37"/>
      <c r="C125" s="17" t="s">
        <v>61</v>
      </c>
      <c r="D125" s="13"/>
      <c r="E125" s="71" t="s">
        <v>280</v>
      </c>
      <c r="F125" s="14">
        <f t="shared" ref="F125:H127" si="22">F126</f>
        <v>847.6</v>
      </c>
      <c r="G125" s="14">
        <f t="shared" si="22"/>
        <v>847.6</v>
      </c>
      <c r="H125" s="14">
        <f t="shared" si="22"/>
        <v>847.6</v>
      </c>
    </row>
    <row r="126" spans="1:8" s="4" customFormat="1" ht="19.5" customHeight="1" x14ac:dyDescent="0.3">
      <c r="A126" s="32"/>
      <c r="B126" s="37"/>
      <c r="C126" s="15" t="s">
        <v>55</v>
      </c>
      <c r="D126" s="18"/>
      <c r="E126" s="79" t="s">
        <v>289</v>
      </c>
      <c r="F126" s="11">
        <f t="shared" si="22"/>
        <v>847.6</v>
      </c>
      <c r="G126" s="11">
        <f t="shared" si="22"/>
        <v>847.6</v>
      </c>
      <c r="H126" s="11">
        <f t="shared" si="22"/>
        <v>847.6</v>
      </c>
    </row>
    <row r="127" spans="1:8" s="4" customFormat="1" ht="30" customHeight="1" x14ac:dyDescent="0.3">
      <c r="A127" s="38"/>
      <c r="B127" s="37"/>
      <c r="C127" s="15" t="s">
        <v>305</v>
      </c>
      <c r="D127" s="9"/>
      <c r="E127" s="69" t="s">
        <v>307</v>
      </c>
      <c r="F127" s="14">
        <f t="shared" si="22"/>
        <v>847.6</v>
      </c>
      <c r="G127" s="14">
        <f t="shared" si="22"/>
        <v>847.6</v>
      </c>
      <c r="H127" s="14">
        <f t="shared" si="22"/>
        <v>847.6</v>
      </c>
    </row>
    <row r="128" spans="1:8" s="4" customFormat="1" ht="18.75" customHeight="1" x14ac:dyDescent="0.3">
      <c r="A128" s="38"/>
      <c r="B128" s="37"/>
      <c r="C128" s="15" t="s">
        <v>366</v>
      </c>
      <c r="D128" s="18"/>
      <c r="E128" s="69" t="s">
        <v>472</v>
      </c>
      <c r="F128" s="14">
        <f>F129</f>
        <v>847.6</v>
      </c>
      <c r="G128" s="14">
        <f>G129</f>
        <v>847.6</v>
      </c>
      <c r="H128" s="14">
        <f>H129</f>
        <v>847.6</v>
      </c>
    </row>
    <row r="129" spans="1:8" s="4" customFormat="1" ht="21" customHeight="1" x14ac:dyDescent="0.3">
      <c r="A129" s="32"/>
      <c r="B129" s="37"/>
      <c r="C129" s="13"/>
      <c r="D129" s="9" t="s">
        <v>24</v>
      </c>
      <c r="E129" s="79" t="s">
        <v>23</v>
      </c>
      <c r="F129" s="14">
        <v>847.6</v>
      </c>
      <c r="G129" s="14">
        <v>847.6</v>
      </c>
      <c r="H129" s="14">
        <v>847.6</v>
      </c>
    </row>
    <row r="130" spans="1:8" s="4" customFormat="1" ht="18" customHeight="1" x14ac:dyDescent="0.3">
      <c r="A130" s="32"/>
      <c r="B130" s="18" t="s">
        <v>417</v>
      </c>
      <c r="C130" s="13"/>
      <c r="D130" s="9"/>
      <c r="E130" s="79" t="s">
        <v>423</v>
      </c>
      <c r="F130" s="14">
        <f t="shared" ref="F130:H134" si="23">F131</f>
        <v>301.7</v>
      </c>
      <c r="G130" s="14">
        <f t="shared" si="23"/>
        <v>30.4</v>
      </c>
      <c r="H130" s="14">
        <f t="shared" si="23"/>
        <v>30.4</v>
      </c>
    </row>
    <row r="131" spans="1:8" s="4" customFormat="1" ht="30.75" customHeight="1" x14ac:dyDescent="0.3">
      <c r="A131" s="32"/>
      <c r="B131" s="37"/>
      <c r="C131" s="17" t="s">
        <v>64</v>
      </c>
      <c r="D131" s="9"/>
      <c r="E131" s="77" t="s">
        <v>266</v>
      </c>
      <c r="F131" s="14">
        <f t="shared" si="23"/>
        <v>301.7</v>
      </c>
      <c r="G131" s="14">
        <f t="shared" si="23"/>
        <v>30.4</v>
      </c>
      <c r="H131" s="14">
        <f t="shared" si="23"/>
        <v>30.4</v>
      </c>
    </row>
    <row r="132" spans="1:8" s="4" customFormat="1" ht="19.5" customHeight="1" x14ac:dyDescent="0.3">
      <c r="A132" s="32"/>
      <c r="B132" s="37"/>
      <c r="C132" s="15" t="s">
        <v>63</v>
      </c>
      <c r="D132" s="13"/>
      <c r="E132" s="79" t="s">
        <v>267</v>
      </c>
      <c r="F132" s="11">
        <f t="shared" si="23"/>
        <v>301.7</v>
      </c>
      <c r="G132" s="11">
        <f t="shared" si="23"/>
        <v>30.4</v>
      </c>
      <c r="H132" s="11">
        <f t="shared" si="23"/>
        <v>30.4</v>
      </c>
    </row>
    <row r="133" spans="1:8" s="4" customFormat="1" ht="30" customHeight="1" x14ac:dyDescent="0.3">
      <c r="A133" s="38"/>
      <c r="B133" s="37"/>
      <c r="C133" s="15" t="s">
        <v>420</v>
      </c>
      <c r="D133" s="9"/>
      <c r="E133" s="79" t="s">
        <v>421</v>
      </c>
      <c r="F133" s="14">
        <f t="shared" si="23"/>
        <v>301.7</v>
      </c>
      <c r="G133" s="14">
        <f t="shared" si="23"/>
        <v>30.4</v>
      </c>
      <c r="H133" s="14">
        <f t="shared" si="23"/>
        <v>30.4</v>
      </c>
    </row>
    <row r="134" spans="1:8" s="4" customFormat="1" ht="18.75" customHeight="1" x14ac:dyDescent="0.3">
      <c r="A134" s="38"/>
      <c r="B134" s="37"/>
      <c r="C134" s="15" t="s">
        <v>422</v>
      </c>
      <c r="D134" s="9"/>
      <c r="E134" s="21" t="s">
        <v>416</v>
      </c>
      <c r="F134" s="14">
        <f t="shared" si="23"/>
        <v>301.7</v>
      </c>
      <c r="G134" s="14">
        <f t="shared" si="23"/>
        <v>30.4</v>
      </c>
      <c r="H134" s="14">
        <f t="shared" si="23"/>
        <v>30.4</v>
      </c>
    </row>
    <row r="135" spans="1:8" s="4" customFormat="1" ht="21" customHeight="1" x14ac:dyDescent="0.3">
      <c r="A135" s="32"/>
      <c r="B135" s="37"/>
      <c r="C135" s="15"/>
      <c r="D135" s="9" t="s">
        <v>3</v>
      </c>
      <c r="E135" s="79" t="s">
        <v>233</v>
      </c>
      <c r="F135" s="14">
        <v>301.7</v>
      </c>
      <c r="G135" s="14">
        <v>30.4</v>
      </c>
      <c r="H135" s="14">
        <v>30.4</v>
      </c>
    </row>
    <row r="136" spans="1:8" s="4" customFormat="1" ht="18" customHeight="1" x14ac:dyDescent="0.3">
      <c r="A136" s="32"/>
      <c r="B136" s="18" t="s">
        <v>160</v>
      </c>
      <c r="C136" s="13"/>
      <c r="D136" s="9"/>
      <c r="E136" s="79" t="s">
        <v>161</v>
      </c>
      <c r="F136" s="14">
        <f t="shared" ref="F136:H146" si="24">F137</f>
        <v>4489.8999999999996</v>
      </c>
      <c r="G136" s="14">
        <f t="shared" si="24"/>
        <v>620.1</v>
      </c>
      <c r="H136" s="14">
        <f t="shared" si="24"/>
        <v>620.1</v>
      </c>
    </row>
    <row r="137" spans="1:8" s="4" customFormat="1" ht="30.75" customHeight="1" x14ac:dyDescent="0.3">
      <c r="A137" s="32"/>
      <c r="B137" s="37"/>
      <c r="C137" s="17" t="s">
        <v>29</v>
      </c>
      <c r="D137" s="13"/>
      <c r="E137" s="71" t="s">
        <v>347</v>
      </c>
      <c r="F137" s="14">
        <f t="shared" si="24"/>
        <v>4489.8999999999996</v>
      </c>
      <c r="G137" s="14">
        <f t="shared" si="24"/>
        <v>620.1</v>
      </c>
      <c r="H137" s="14">
        <f t="shared" si="24"/>
        <v>620.1</v>
      </c>
    </row>
    <row r="138" spans="1:8" s="4" customFormat="1" ht="19.5" customHeight="1" x14ac:dyDescent="0.3">
      <c r="A138" s="32"/>
      <c r="B138" s="37"/>
      <c r="C138" s="15" t="s">
        <v>355</v>
      </c>
      <c r="D138" s="9"/>
      <c r="E138" s="20" t="s">
        <v>356</v>
      </c>
      <c r="F138" s="11">
        <f t="shared" si="24"/>
        <v>4489.8999999999996</v>
      </c>
      <c r="G138" s="11">
        <f t="shared" si="24"/>
        <v>620.1</v>
      </c>
      <c r="H138" s="11">
        <f t="shared" si="24"/>
        <v>620.1</v>
      </c>
    </row>
    <row r="139" spans="1:8" s="4" customFormat="1" ht="30" customHeight="1" x14ac:dyDescent="0.3">
      <c r="A139" s="38"/>
      <c r="B139" s="37"/>
      <c r="C139" s="15" t="s">
        <v>357</v>
      </c>
      <c r="D139" s="9"/>
      <c r="E139" s="21" t="s">
        <v>60</v>
      </c>
      <c r="F139" s="14">
        <f t="shared" si="24"/>
        <v>4489.8999999999996</v>
      </c>
      <c r="G139" s="14">
        <f t="shared" si="24"/>
        <v>620.1</v>
      </c>
      <c r="H139" s="14">
        <f t="shared" si="24"/>
        <v>620.1</v>
      </c>
    </row>
    <row r="140" spans="1:8" s="4" customFormat="1" ht="35.25" customHeight="1" x14ac:dyDescent="0.3">
      <c r="A140" s="38"/>
      <c r="B140" s="37"/>
      <c r="C140" s="15" t="s">
        <v>358</v>
      </c>
      <c r="D140" s="9"/>
      <c r="E140" s="21" t="s">
        <v>470</v>
      </c>
      <c r="F140" s="14">
        <f>F141</f>
        <v>4489.8999999999996</v>
      </c>
      <c r="G140" s="14">
        <f t="shared" si="24"/>
        <v>620.1</v>
      </c>
      <c r="H140" s="14">
        <f t="shared" si="24"/>
        <v>620.1</v>
      </c>
    </row>
    <row r="141" spans="1:8" s="4" customFormat="1" ht="21" customHeight="1" x14ac:dyDescent="0.3">
      <c r="A141" s="32"/>
      <c r="B141" s="37"/>
      <c r="C141" s="13"/>
      <c r="D141" s="9" t="s">
        <v>3</v>
      </c>
      <c r="E141" s="79" t="s">
        <v>233</v>
      </c>
      <c r="F141" s="11">
        <v>4489.8999999999996</v>
      </c>
      <c r="G141" s="11">
        <v>620.1</v>
      </c>
      <c r="H141" s="11">
        <v>620.1</v>
      </c>
    </row>
    <row r="142" spans="1:8" s="4" customFormat="1" ht="18" customHeight="1" x14ac:dyDescent="0.3">
      <c r="A142" s="32"/>
      <c r="B142" s="18" t="s">
        <v>162</v>
      </c>
      <c r="C142" s="13"/>
      <c r="D142" s="9"/>
      <c r="E142" s="79" t="s">
        <v>163</v>
      </c>
      <c r="F142" s="14">
        <f t="shared" si="24"/>
        <v>55230</v>
      </c>
      <c r="G142" s="14">
        <f t="shared" si="24"/>
        <v>55230</v>
      </c>
      <c r="H142" s="14">
        <f t="shared" si="24"/>
        <v>55230</v>
      </c>
    </row>
    <row r="143" spans="1:8" s="4" customFormat="1" ht="30.75" customHeight="1" x14ac:dyDescent="0.3">
      <c r="A143" s="32"/>
      <c r="B143" s="37"/>
      <c r="C143" s="17" t="s">
        <v>29</v>
      </c>
      <c r="D143" s="13"/>
      <c r="E143" s="71" t="s">
        <v>347</v>
      </c>
      <c r="F143" s="14">
        <f t="shared" si="24"/>
        <v>55230</v>
      </c>
      <c r="G143" s="14">
        <f t="shared" si="24"/>
        <v>55230</v>
      </c>
      <c r="H143" s="14">
        <f t="shared" si="24"/>
        <v>55230</v>
      </c>
    </row>
    <row r="144" spans="1:8" s="4" customFormat="1" ht="19.5" customHeight="1" x14ac:dyDescent="0.3">
      <c r="A144" s="32"/>
      <c r="B144" s="37"/>
      <c r="C144" s="15" t="s">
        <v>351</v>
      </c>
      <c r="D144" s="9"/>
      <c r="E144" s="20" t="s">
        <v>352</v>
      </c>
      <c r="F144" s="11">
        <f t="shared" si="24"/>
        <v>55230</v>
      </c>
      <c r="G144" s="11">
        <f t="shared" si="24"/>
        <v>55230</v>
      </c>
      <c r="H144" s="11">
        <f t="shared" si="24"/>
        <v>55230</v>
      </c>
    </row>
    <row r="145" spans="1:8" s="4" customFormat="1" ht="30" customHeight="1" x14ac:dyDescent="0.3">
      <c r="A145" s="38"/>
      <c r="B145" s="37"/>
      <c r="C145" s="15" t="s">
        <v>353</v>
      </c>
      <c r="D145" s="9"/>
      <c r="E145" s="21" t="s">
        <v>354</v>
      </c>
      <c r="F145" s="14">
        <f t="shared" si="24"/>
        <v>55230</v>
      </c>
      <c r="G145" s="14">
        <f t="shared" si="24"/>
        <v>55230</v>
      </c>
      <c r="H145" s="14">
        <f t="shared" si="24"/>
        <v>55230</v>
      </c>
    </row>
    <row r="146" spans="1:8" s="4" customFormat="1" ht="34.5" customHeight="1" x14ac:dyDescent="0.3">
      <c r="A146" s="38"/>
      <c r="B146" s="37"/>
      <c r="C146" s="15" t="s">
        <v>462</v>
      </c>
      <c r="D146" s="9"/>
      <c r="E146" s="21" t="s">
        <v>6</v>
      </c>
      <c r="F146" s="14">
        <f t="shared" si="24"/>
        <v>55230</v>
      </c>
      <c r="G146" s="14">
        <f t="shared" si="24"/>
        <v>55230</v>
      </c>
      <c r="H146" s="14">
        <f t="shared" si="24"/>
        <v>55230</v>
      </c>
    </row>
    <row r="147" spans="1:8" s="4" customFormat="1" ht="15.6" x14ac:dyDescent="0.3">
      <c r="A147" s="32"/>
      <c r="B147" s="37"/>
      <c r="C147" s="13"/>
      <c r="D147" s="9" t="s">
        <v>24</v>
      </c>
      <c r="E147" s="79" t="s">
        <v>23</v>
      </c>
      <c r="F147" s="11">
        <v>55230</v>
      </c>
      <c r="G147" s="11">
        <v>55230</v>
      </c>
      <c r="H147" s="11">
        <v>55230</v>
      </c>
    </row>
    <row r="148" spans="1:8" s="4" customFormat="1" ht="18" customHeight="1" x14ac:dyDescent="0.3">
      <c r="A148" s="32"/>
      <c r="B148" s="18" t="s">
        <v>164</v>
      </c>
      <c r="C148" s="13"/>
      <c r="D148" s="9"/>
      <c r="E148" s="79" t="s">
        <v>165</v>
      </c>
      <c r="F148" s="14">
        <f t="shared" ref="F148:H149" si="25">F149</f>
        <v>113.9</v>
      </c>
      <c r="G148" s="14">
        <f t="shared" si="25"/>
        <v>165</v>
      </c>
      <c r="H148" s="14">
        <f t="shared" si="25"/>
        <v>165</v>
      </c>
    </row>
    <row r="149" spans="1:8" s="4" customFormat="1" ht="30" customHeight="1" x14ac:dyDescent="0.3">
      <c r="A149" s="32"/>
      <c r="B149" s="37"/>
      <c r="C149" s="17" t="s">
        <v>265</v>
      </c>
      <c r="D149" s="9"/>
      <c r="E149" s="77" t="s">
        <v>275</v>
      </c>
      <c r="F149" s="24">
        <f t="shared" si="25"/>
        <v>113.9</v>
      </c>
      <c r="G149" s="24">
        <f t="shared" si="25"/>
        <v>165</v>
      </c>
      <c r="H149" s="24">
        <f t="shared" si="25"/>
        <v>165</v>
      </c>
    </row>
    <row r="150" spans="1:8" s="4" customFormat="1" ht="18.75" customHeight="1" x14ac:dyDescent="0.3">
      <c r="A150" s="32"/>
      <c r="B150" s="37"/>
      <c r="C150" s="15" t="s">
        <v>274</v>
      </c>
      <c r="D150" s="13"/>
      <c r="E150" s="79" t="s">
        <v>445</v>
      </c>
      <c r="F150" s="14">
        <f>F154+F151</f>
        <v>113.9</v>
      </c>
      <c r="G150" s="14">
        <f>G154+G151</f>
        <v>165</v>
      </c>
      <c r="H150" s="14">
        <f>H154+H151</f>
        <v>165</v>
      </c>
    </row>
    <row r="151" spans="1:8" s="4" customFormat="1" ht="15.6" x14ac:dyDescent="0.3">
      <c r="A151" s="32"/>
      <c r="B151" s="37"/>
      <c r="C151" s="15" t="s">
        <v>277</v>
      </c>
      <c r="D151" s="9"/>
      <c r="E151" s="79" t="s">
        <v>276</v>
      </c>
      <c r="F151" s="14">
        <f t="shared" ref="F151:H152" si="26">F152</f>
        <v>65.3</v>
      </c>
      <c r="G151" s="14">
        <f t="shared" si="26"/>
        <v>25</v>
      </c>
      <c r="H151" s="14">
        <f t="shared" si="26"/>
        <v>25</v>
      </c>
    </row>
    <row r="152" spans="1:8" s="4" customFormat="1" ht="15.6" x14ac:dyDescent="0.3">
      <c r="A152" s="32"/>
      <c r="B152" s="36"/>
      <c r="C152" s="15" t="s">
        <v>278</v>
      </c>
      <c r="D152" s="9"/>
      <c r="E152" s="21" t="s">
        <v>22</v>
      </c>
      <c r="F152" s="14">
        <f t="shared" si="26"/>
        <v>65.3</v>
      </c>
      <c r="G152" s="14">
        <f t="shared" si="26"/>
        <v>25</v>
      </c>
      <c r="H152" s="14">
        <f t="shared" si="26"/>
        <v>25</v>
      </c>
    </row>
    <row r="153" spans="1:8" s="4" customFormat="1" ht="14.25" customHeight="1" x14ac:dyDescent="0.3">
      <c r="A153" s="32"/>
      <c r="B153" s="37"/>
      <c r="C153" s="13"/>
      <c r="D153" s="9" t="s">
        <v>3</v>
      </c>
      <c r="E153" s="79" t="s">
        <v>233</v>
      </c>
      <c r="F153" s="14">
        <v>65.3</v>
      </c>
      <c r="G153" s="14">
        <v>25</v>
      </c>
      <c r="H153" s="14">
        <v>25</v>
      </c>
    </row>
    <row r="154" spans="1:8" s="4" customFormat="1" ht="27.6" x14ac:dyDescent="0.3">
      <c r="A154" s="32"/>
      <c r="B154" s="37"/>
      <c r="C154" s="15" t="s">
        <v>279</v>
      </c>
      <c r="D154" s="9"/>
      <c r="E154" s="79" t="s">
        <v>62</v>
      </c>
      <c r="F154" s="14">
        <f t="shared" ref="F154:H155" si="27">F155</f>
        <v>48.6</v>
      </c>
      <c r="G154" s="14">
        <f t="shared" si="27"/>
        <v>140</v>
      </c>
      <c r="H154" s="14">
        <f t="shared" si="27"/>
        <v>140</v>
      </c>
    </row>
    <row r="155" spans="1:8" s="4" customFormat="1" ht="41.4" x14ac:dyDescent="0.3">
      <c r="A155" s="32"/>
      <c r="B155" s="36"/>
      <c r="C155" s="15" t="s">
        <v>501</v>
      </c>
      <c r="D155" s="9"/>
      <c r="E155" s="21" t="s">
        <v>502</v>
      </c>
      <c r="F155" s="14">
        <f t="shared" si="27"/>
        <v>48.6</v>
      </c>
      <c r="G155" s="14">
        <f t="shared" si="27"/>
        <v>140</v>
      </c>
      <c r="H155" s="14">
        <f t="shared" si="27"/>
        <v>140</v>
      </c>
    </row>
    <row r="156" spans="1:8" s="4" customFormat="1" ht="14.25" customHeight="1" x14ac:dyDescent="0.3">
      <c r="A156" s="32"/>
      <c r="B156" s="37"/>
      <c r="C156" s="13"/>
      <c r="D156" s="9" t="s">
        <v>2</v>
      </c>
      <c r="E156" s="79" t="s">
        <v>1</v>
      </c>
      <c r="F156" s="14">
        <v>48.6</v>
      </c>
      <c r="G156" s="14">
        <v>140</v>
      </c>
      <c r="H156" s="14">
        <v>140</v>
      </c>
    </row>
    <row r="157" spans="1:8" s="4" customFormat="1" ht="16.5" customHeight="1" x14ac:dyDescent="0.3">
      <c r="A157" s="38"/>
      <c r="B157" s="18" t="s">
        <v>166</v>
      </c>
      <c r="C157" s="18"/>
      <c r="D157" s="9"/>
      <c r="E157" s="79" t="s">
        <v>167</v>
      </c>
      <c r="F157" s="14">
        <f>F169+F158</f>
        <v>12406.900000000001</v>
      </c>
      <c r="G157" s="14">
        <f t="shared" ref="G157:H157" si="28">G169+G158</f>
        <v>8480.7000000000007</v>
      </c>
      <c r="H157" s="14">
        <f t="shared" si="28"/>
        <v>6825.4000000000005</v>
      </c>
    </row>
    <row r="158" spans="1:8" s="4" customFormat="1" ht="15" customHeight="1" x14ac:dyDescent="0.3">
      <c r="A158" s="32"/>
      <c r="B158" s="18" t="s">
        <v>170</v>
      </c>
      <c r="C158" s="13"/>
      <c r="D158" s="9"/>
      <c r="E158" s="79" t="s">
        <v>171</v>
      </c>
      <c r="F158" s="14">
        <f>F164+F159</f>
        <v>6426.8</v>
      </c>
      <c r="G158" s="14">
        <f t="shared" ref="G158:H158" si="29">G164+G159</f>
        <v>2500.6</v>
      </c>
      <c r="H158" s="14">
        <f t="shared" si="29"/>
        <v>845.3</v>
      </c>
    </row>
    <row r="159" spans="1:8" s="4" customFormat="1" ht="34.5" customHeight="1" x14ac:dyDescent="0.3">
      <c r="A159" s="32"/>
      <c r="B159" s="18"/>
      <c r="C159" s="17" t="s">
        <v>61</v>
      </c>
      <c r="D159" s="13"/>
      <c r="E159" s="71" t="s">
        <v>280</v>
      </c>
      <c r="F159" s="14">
        <f>F160</f>
        <v>1282.8</v>
      </c>
      <c r="G159" s="14">
        <f t="shared" ref="G159:H159" si="30">G160</f>
        <v>0</v>
      </c>
      <c r="H159" s="14">
        <f t="shared" si="30"/>
        <v>0</v>
      </c>
    </row>
    <row r="160" spans="1:8" s="4" customFormat="1" ht="17.25" customHeight="1" x14ac:dyDescent="0.3">
      <c r="A160" s="32"/>
      <c r="B160" s="18"/>
      <c r="C160" s="15" t="s">
        <v>58</v>
      </c>
      <c r="D160" s="18"/>
      <c r="E160" s="69" t="s">
        <v>281</v>
      </c>
      <c r="F160" s="14">
        <f>F161</f>
        <v>1282.8</v>
      </c>
      <c r="G160" s="14">
        <f t="shared" ref="G160:H160" si="31">G161</f>
        <v>0</v>
      </c>
      <c r="H160" s="14">
        <f t="shared" si="31"/>
        <v>0</v>
      </c>
    </row>
    <row r="161" spans="1:8" s="4" customFormat="1" ht="35.25" customHeight="1" x14ac:dyDescent="0.3">
      <c r="A161" s="32"/>
      <c r="B161" s="18"/>
      <c r="C161" s="15" t="s">
        <v>57</v>
      </c>
      <c r="D161" s="9"/>
      <c r="E161" s="79" t="s">
        <v>282</v>
      </c>
      <c r="F161" s="14">
        <f>F162</f>
        <v>1282.8</v>
      </c>
      <c r="G161" s="14">
        <f>G162</f>
        <v>0</v>
      </c>
      <c r="H161" s="14">
        <f>H162</f>
        <v>0</v>
      </c>
    </row>
    <row r="162" spans="1:8" s="4" customFormat="1" ht="33" customHeight="1" x14ac:dyDescent="0.3">
      <c r="A162" s="32"/>
      <c r="B162" s="18"/>
      <c r="C162" s="15" t="s">
        <v>670</v>
      </c>
      <c r="D162" s="9"/>
      <c r="E162" s="75" t="s">
        <v>671</v>
      </c>
      <c r="F162" s="14">
        <f>F163</f>
        <v>1282.8</v>
      </c>
      <c r="G162" s="14">
        <f t="shared" ref="G162:H162" si="32">G163</f>
        <v>0</v>
      </c>
      <c r="H162" s="14">
        <f t="shared" si="32"/>
        <v>0</v>
      </c>
    </row>
    <row r="163" spans="1:8" s="4" customFormat="1" ht="18.75" customHeight="1" x14ac:dyDescent="0.3">
      <c r="A163" s="32"/>
      <c r="B163" s="18"/>
      <c r="C163" s="15"/>
      <c r="D163" s="9" t="s">
        <v>3</v>
      </c>
      <c r="E163" s="79" t="s">
        <v>233</v>
      </c>
      <c r="F163" s="14">
        <v>1282.8</v>
      </c>
      <c r="G163" s="14">
        <v>0</v>
      </c>
      <c r="H163" s="14">
        <v>0</v>
      </c>
    </row>
    <row r="164" spans="1:8" s="4" customFormat="1" ht="29.25" customHeight="1" x14ac:dyDescent="0.3">
      <c r="A164" s="32"/>
      <c r="B164" s="37"/>
      <c r="C164" s="17" t="s">
        <v>327</v>
      </c>
      <c r="D164" s="13"/>
      <c r="E164" s="71" t="s">
        <v>410</v>
      </c>
      <c r="F164" s="14">
        <f t="shared" ref="F164:H166" si="33">F165</f>
        <v>5144</v>
      </c>
      <c r="G164" s="14">
        <f t="shared" si="33"/>
        <v>2500.6</v>
      </c>
      <c r="H164" s="14">
        <f t="shared" si="33"/>
        <v>845.3</v>
      </c>
    </row>
    <row r="165" spans="1:8" s="4" customFormat="1" ht="31.5" customHeight="1" x14ac:dyDescent="0.3">
      <c r="A165" s="32"/>
      <c r="B165" s="37"/>
      <c r="C165" s="15" t="s">
        <v>328</v>
      </c>
      <c r="D165" s="13"/>
      <c r="E165" s="79" t="s">
        <v>412</v>
      </c>
      <c r="F165" s="14">
        <f t="shared" si="33"/>
        <v>5144</v>
      </c>
      <c r="G165" s="14">
        <f t="shared" si="33"/>
        <v>2500.6</v>
      </c>
      <c r="H165" s="14">
        <f t="shared" si="33"/>
        <v>845.3</v>
      </c>
    </row>
    <row r="166" spans="1:8" s="4" customFormat="1" ht="15.6" x14ac:dyDescent="0.3">
      <c r="A166" s="32"/>
      <c r="B166" s="37"/>
      <c r="C166" s="15" t="s">
        <v>331</v>
      </c>
      <c r="D166" s="9"/>
      <c r="E166" s="79" t="s">
        <v>333</v>
      </c>
      <c r="F166" s="14">
        <f t="shared" si="33"/>
        <v>5144</v>
      </c>
      <c r="G166" s="14">
        <f t="shared" si="33"/>
        <v>2500.6</v>
      </c>
      <c r="H166" s="14">
        <f t="shared" si="33"/>
        <v>845.3</v>
      </c>
    </row>
    <row r="167" spans="1:8" s="4" customFormat="1" ht="15.6" x14ac:dyDescent="0.3">
      <c r="A167" s="32"/>
      <c r="B167" s="36"/>
      <c r="C167" s="15" t="s">
        <v>332</v>
      </c>
      <c r="D167" s="26"/>
      <c r="E167" s="79" t="s">
        <v>334</v>
      </c>
      <c r="F167" s="25">
        <f>F168</f>
        <v>5144</v>
      </c>
      <c r="G167" s="25">
        <f>G168</f>
        <v>2500.6</v>
      </c>
      <c r="H167" s="25">
        <f>H168</f>
        <v>845.3</v>
      </c>
    </row>
    <row r="168" spans="1:8" s="4" customFormat="1" ht="18.75" customHeight="1" x14ac:dyDescent="0.3">
      <c r="A168" s="32"/>
      <c r="B168" s="36"/>
      <c r="C168" s="15"/>
      <c r="D168" s="9" t="s">
        <v>3</v>
      </c>
      <c r="E168" s="79" t="s">
        <v>233</v>
      </c>
      <c r="F168" s="14">
        <v>5144</v>
      </c>
      <c r="G168" s="14">
        <v>2500.6</v>
      </c>
      <c r="H168" s="14">
        <v>845.3</v>
      </c>
    </row>
    <row r="169" spans="1:8" s="4" customFormat="1" ht="15" customHeight="1" x14ac:dyDescent="0.3">
      <c r="A169" s="32"/>
      <c r="B169" s="18" t="s">
        <v>172</v>
      </c>
      <c r="C169" s="13"/>
      <c r="D169" s="9"/>
      <c r="E169" s="79" t="s">
        <v>173</v>
      </c>
      <c r="F169" s="14">
        <f t="shared" ref="F169" si="34">F170</f>
        <v>5980.1</v>
      </c>
      <c r="G169" s="14">
        <f t="shared" ref="G169:H169" si="35">G170</f>
        <v>5980.1</v>
      </c>
      <c r="H169" s="14">
        <f t="shared" si="35"/>
        <v>5980.1</v>
      </c>
    </row>
    <row r="170" spans="1:8" s="4" customFormat="1" ht="33" customHeight="1" x14ac:dyDescent="0.3">
      <c r="A170" s="32"/>
      <c r="B170" s="37"/>
      <c r="C170" s="17" t="s">
        <v>61</v>
      </c>
      <c r="D170" s="13"/>
      <c r="E170" s="71" t="s">
        <v>280</v>
      </c>
      <c r="F170" s="14">
        <f t="shared" ref="F170:H170" si="36">F171</f>
        <v>5980.1</v>
      </c>
      <c r="G170" s="14">
        <f t="shared" si="36"/>
        <v>5980.1</v>
      </c>
      <c r="H170" s="14">
        <f t="shared" si="36"/>
        <v>5980.1</v>
      </c>
    </row>
    <row r="171" spans="1:8" s="4" customFormat="1" ht="28.5" customHeight="1" x14ac:dyDescent="0.3">
      <c r="A171" s="32"/>
      <c r="B171" s="39"/>
      <c r="C171" s="15" t="s">
        <v>55</v>
      </c>
      <c r="D171" s="9"/>
      <c r="E171" s="79" t="s">
        <v>289</v>
      </c>
      <c r="F171" s="14">
        <f>F172+F175+F178</f>
        <v>5980.1</v>
      </c>
      <c r="G171" s="14">
        <f t="shared" ref="G171:H171" si="37">G172+G175+G178</f>
        <v>5980.1</v>
      </c>
      <c r="H171" s="14">
        <f t="shared" si="37"/>
        <v>5980.1</v>
      </c>
    </row>
    <row r="172" spans="1:8" s="4" customFormat="1" ht="15.6" x14ac:dyDescent="0.3">
      <c r="A172" s="32"/>
      <c r="B172" s="39"/>
      <c r="C172" s="15" t="s">
        <v>293</v>
      </c>
      <c r="D172" s="18"/>
      <c r="E172" s="69" t="s">
        <v>295</v>
      </c>
      <c r="F172" s="14">
        <f t="shared" ref="F172:H173" si="38">F173</f>
        <v>871.8</v>
      </c>
      <c r="G172" s="14">
        <f t="shared" si="38"/>
        <v>871.8</v>
      </c>
      <c r="H172" s="14">
        <f t="shared" si="38"/>
        <v>871.8</v>
      </c>
    </row>
    <row r="173" spans="1:8" s="4" customFormat="1" ht="14.25" customHeight="1" x14ac:dyDescent="0.3">
      <c r="A173" s="38"/>
      <c r="B173" s="39"/>
      <c r="C173" s="15" t="s">
        <v>294</v>
      </c>
      <c r="D173" s="18"/>
      <c r="E173" s="69" t="s">
        <v>296</v>
      </c>
      <c r="F173" s="14">
        <f t="shared" si="38"/>
        <v>871.8</v>
      </c>
      <c r="G173" s="14">
        <f t="shared" si="38"/>
        <v>871.8</v>
      </c>
      <c r="H173" s="14">
        <f t="shared" si="38"/>
        <v>871.8</v>
      </c>
    </row>
    <row r="174" spans="1:8" s="4" customFormat="1" ht="28.5" customHeight="1" x14ac:dyDescent="0.3">
      <c r="A174" s="32"/>
      <c r="B174" s="39"/>
      <c r="C174" s="13"/>
      <c r="D174" s="9" t="s">
        <v>24</v>
      </c>
      <c r="E174" s="79" t="s">
        <v>23</v>
      </c>
      <c r="F174" s="14">
        <v>871.8</v>
      </c>
      <c r="G174" s="14">
        <v>871.8</v>
      </c>
      <c r="H174" s="14">
        <v>871.8</v>
      </c>
    </row>
    <row r="175" spans="1:8" s="4" customFormat="1" ht="15.6" x14ac:dyDescent="0.3">
      <c r="A175" s="38"/>
      <c r="B175" s="39"/>
      <c r="C175" s="15" t="s">
        <v>297</v>
      </c>
      <c r="D175" s="18"/>
      <c r="E175" s="69" t="s">
        <v>299</v>
      </c>
      <c r="F175" s="14">
        <f t="shared" ref="F175:H176" si="39">F176</f>
        <v>710.1</v>
      </c>
      <c r="G175" s="14">
        <f t="shared" si="39"/>
        <v>710.1</v>
      </c>
      <c r="H175" s="14">
        <f t="shared" si="39"/>
        <v>710.1</v>
      </c>
    </row>
    <row r="176" spans="1:8" s="4" customFormat="1" ht="17.25" customHeight="1" x14ac:dyDescent="0.3">
      <c r="A176" s="32"/>
      <c r="B176" s="39"/>
      <c r="C176" s="15" t="s">
        <v>298</v>
      </c>
      <c r="D176" s="18"/>
      <c r="E176" s="69" t="s">
        <v>300</v>
      </c>
      <c r="F176" s="14">
        <f t="shared" si="39"/>
        <v>710.1</v>
      </c>
      <c r="G176" s="14">
        <f t="shared" si="39"/>
        <v>710.1</v>
      </c>
      <c r="H176" s="14">
        <f t="shared" si="39"/>
        <v>710.1</v>
      </c>
    </row>
    <row r="177" spans="1:8" s="4" customFormat="1" ht="30.75" customHeight="1" x14ac:dyDescent="0.3">
      <c r="A177" s="32"/>
      <c r="B177" s="39"/>
      <c r="C177" s="13"/>
      <c r="D177" s="9" t="s">
        <v>24</v>
      </c>
      <c r="E177" s="79" t="s">
        <v>23</v>
      </c>
      <c r="F177" s="14">
        <v>710.1</v>
      </c>
      <c r="G177" s="14">
        <v>710.1</v>
      </c>
      <c r="H177" s="14">
        <v>710.1</v>
      </c>
    </row>
    <row r="178" spans="1:8" s="4" customFormat="1" ht="27.6" x14ac:dyDescent="0.3">
      <c r="A178" s="32"/>
      <c r="B178" s="39"/>
      <c r="C178" s="15" t="s">
        <v>301</v>
      </c>
      <c r="D178" s="18"/>
      <c r="E178" s="69" t="s">
        <v>303</v>
      </c>
      <c r="F178" s="14">
        <f t="shared" ref="F178:F179" si="40">F179</f>
        <v>4398.2</v>
      </c>
      <c r="G178" s="14">
        <f t="shared" ref="G178:H178" si="41">G179</f>
        <v>4398.2</v>
      </c>
      <c r="H178" s="14">
        <f t="shared" si="41"/>
        <v>4398.2</v>
      </c>
    </row>
    <row r="179" spans="1:8" s="4" customFormat="1" ht="15.6" x14ac:dyDescent="0.3">
      <c r="A179" s="38"/>
      <c r="B179" s="39"/>
      <c r="C179" s="15" t="s">
        <v>302</v>
      </c>
      <c r="D179" s="18"/>
      <c r="E179" s="69" t="s">
        <v>304</v>
      </c>
      <c r="F179" s="14">
        <f t="shared" si="40"/>
        <v>4398.2</v>
      </c>
      <c r="G179" s="14">
        <f>G180</f>
        <v>4398.2</v>
      </c>
      <c r="H179" s="14">
        <f>H180</f>
        <v>4398.2</v>
      </c>
    </row>
    <row r="180" spans="1:8" s="4" customFormat="1" ht="30" customHeight="1" x14ac:dyDescent="0.3">
      <c r="A180" s="32"/>
      <c r="B180" s="39"/>
      <c r="C180" s="13"/>
      <c r="D180" s="9" t="s">
        <v>24</v>
      </c>
      <c r="E180" s="79" t="s">
        <v>23</v>
      </c>
      <c r="F180" s="14">
        <v>4398.2</v>
      </c>
      <c r="G180" s="14">
        <v>4398.2</v>
      </c>
      <c r="H180" s="14">
        <v>4398.2</v>
      </c>
    </row>
    <row r="181" spans="1:8" s="4" customFormat="1" ht="16.5" customHeight="1" x14ac:dyDescent="0.25">
      <c r="A181" s="31"/>
      <c r="B181" s="18" t="s">
        <v>174</v>
      </c>
      <c r="C181" s="10"/>
      <c r="D181" s="10"/>
      <c r="E181" s="20" t="s">
        <v>175</v>
      </c>
      <c r="F181" s="46">
        <f>F182</f>
        <v>2144.4</v>
      </c>
      <c r="G181" s="46">
        <f t="shared" ref="G181:H182" si="42">G182</f>
        <v>2212.6</v>
      </c>
      <c r="H181" s="46">
        <f t="shared" si="42"/>
        <v>2212.6</v>
      </c>
    </row>
    <row r="182" spans="1:8" s="4" customFormat="1" ht="16.5" customHeight="1" x14ac:dyDescent="0.25">
      <c r="A182" s="31"/>
      <c r="B182" s="18" t="s">
        <v>195</v>
      </c>
      <c r="C182" s="10"/>
      <c r="D182" s="10"/>
      <c r="E182" s="20" t="s">
        <v>196</v>
      </c>
      <c r="F182" s="46">
        <f>F183</f>
        <v>2144.4</v>
      </c>
      <c r="G182" s="46">
        <f t="shared" si="42"/>
        <v>2212.6</v>
      </c>
      <c r="H182" s="46">
        <f t="shared" si="42"/>
        <v>2212.6</v>
      </c>
    </row>
    <row r="183" spans="1:8" s="4" customFormat="1" ht="31.5" customHeight="1" x14ac:dyDescent="0.3">
      <c r="A183" s="32"/>
      <c r="B183" s="13"/>
      <c r="C183" s="17" t="s">
        <v>78</v>
      </c>
      <c r="D183" s="30"/>
      <c r="E183" s="70" t="s">
        <v>253</v>
      </c>
      <c r="F183" s="14">
        <f t="shared" ref="F183:H186" si="43">F184</f>
        <v>2144.4</v>
      </c>
      <c r="G183" s="14">
        <f t="shared" si="43"/>
        <v>2212.6</v>
      </c>
      <c r="H183" s="14">
        <f t="shared" si="43"/>
        <v>2212.6</v>
      </c>
    </row>
    <row r="184" spans="1:8" s="4" customFormat="1" ht="15.6" x14ac:dyDescent="0.3">
      <c r="A184" s="32"/>
      <c r="B184" s="37"/>
      <c r="C184" s="15" t="s">
        <v>368</v>
      </c>
      <c r="D184" s="9"/>
      <c r="E184" s="12" t="s">
        <v>367</v>
      </c>
      <c r="F184" s="25">
        <f t="shared" si="43"/>
        <v>2144.4</v>
      </c>
      <c r="G184" s="25">
        <f t="shared" si="43"/>
        <v>2212.6</v>
      </c>
      <c r="H184" s="25">
        <f t="shared" si="43"/>
        <v>2212.6</v>
      </c>
    </row>
    <row r="185" spans="1:8" s="4" customFormat="1" ht="17.25" customHeight="1" x14ac:dyDescent="0.3">
      <c r="A185" s="32"/>
      <c r="B185" s="42"/>
      <c r="C185" s="15" t="s">
        <v>369</v>
      </c>
      <c r="D185" s="9"/>
      <c r="E185" s="12" t="s">
        <v>373</v>
      </c>
      <c r="F185" s="25">
        <f>F186</f>
        <v>2144.4</v>
      </c>
      <c r="G185" s="25">
        <f t="shared" si="43"/>
        <v>2212.6</v>
      </c>
      <c r="H185" s="25">
        <f t="shared" si="43"/>
        <v>2212.6</v>
      </c>
    </row>
    <row r="186" spans="1:8" s="4" customFormat="1" ht="27.6" x14ac:dyDescent="0.3">
      <c r="A186" s="32"/>
      <c r="B186" s="37"/>
      <c r="C186" s="15" t="s">
        <v>370</v>
      </c>
      <c r="D186" s="13"/>
      <c r="E186" s="21" t="s">
        <v>6</v>
      </c>
      <c r="F186" s="14">
        <f t="shared" si="43"/>
        <v>2144.4</v>
      </c>
      <c r="G186" s="14">
        <f t="shared" si="43"/>
        <v>2212.6</v>
      </c>
      <c r="H186" s="14">
        <f t="shared" si="43"/>
        <v>2212.6</v>
      </c>
    </row>
    <row r="187" spans="1:8" s="4" customFormat="1" ht="15.6" x14ac:dyDescent="0.3">
      <c r="A187" s="32"/>
      <c r="B187" s="37"/>
      <c r="C187" s="13"/>
      <c r="D187" s="9" t="s">
        <v>24</v>
      </c>
      <c r="E187" s="79" t="s">
        <v>23</v>
      </c>
      <c r="F187" s="14">
        <v>2144.4</v>
      </c>
      <c r="G187" s="14">
        <v>2212.6</v>
      </c>
      <c r="H187" s="14">
        <v>2212.6</v>
      </c>
    </row>
    <row r="188" spans="1:8" s="4" customFormat="1" ht="15.6" x14ac:dyDescent="0.25">
      <c r="A188" s="32"/>
      <c r="B188" s="13">
        <v>1000</v>
      </c>
      <c r="C188" s="13"/>
      <c r="D188" s="9"/>
      <c r="E188" s="79" t="s">
        <v>178</v>
      </c>
      <c r="F188" s="45">
        <f>F189</f>
        <v>3939.9</v>
      </c>
      <c r="G188" s="45">
        <f t="shared" ref="G188:H188" si="44">G189</f>
        <v>3626.8</v>
      </c>
      <c r="H188" s="45">
        <f t="shared" si="44"/>
        <v>3626.8</v>
      </c>
    </row>
    <row r="189" spans="1:8" s="4" customFormat="1" ht="15.6" x14ac:dyDescent="0.25">
      <c r="A189" s="32"/>
      <c r="B189" s="13">
        <v>1001</v>
      </c>
      <c r="C189" s="13"/>
      <c r="D189" s="9"/>
      <c r="E189" s="79" t="s">
        <v>179</v>
      </c>
      <c r="F189" s="45">
        <f t="shared" ref="F189:H191" si="45">F190</f>
        <v>3939.9</v>
      </c>
      <c r="G189" s="45">
        <f t="shared" si="45"/>
        <v>3626.8</v>
      </c>
      <c r="H189" s="45">
        <f t="shared" si="45"/>
        <v>3626.8</v>
      </c>
    </row>
    <row r="190" spans="1:8" s="4" customFormat="1" ht="27.6" x14ac:dyDescent="0.3">
      <c r="A190" s="38"/>
      <c r="B190" s="41"/>
      <c r="C190" s="17" t="s">
        <v>15</v>
      </c>
      <c r="D190" s="13"/>
      <c r="E190" s="70" t="s">
        <v>14</v>
      </c>
      <c r="F190" s="25">
        <f t="shared" si="45"/>
        <v>3939.9</v>
      </c>
      <c r="G190" s="25">
        <f t="shared" si="45"/>
        <v>3626.8</v>
      </c>
      <c r="H190" s="25">
        <f t="shared" si="45"/>
        <v>3626.8</v>
      </c>
    </row>
    <row r="191" spans="1:8" s="4" customFormat="1" ht="27.6" x14ac:dyDescent="0.3">
      <c r="A191" s="32"/>
      <c r="B191" s="37"/>
      <c r="C191" s="15" t="s">
        <v>13</v>
      </c>
      <c r="D191" s="9"/>
      <c r="E191" s="79" t="s">
        <v>12</v>
      </c>
      <c r="F191" s="11">
        <f t="shared" si="45"/>
        <v>3939.9</v>
      </c>
      <c r="G191" s="11">
        <f t="shared" si="45"/>
        <v>3626.8</v>
      </c>
      <c r="H191" s="11">
        <f t="shared" si="45"/>
        <v>3626.8</v>
      </c>
    </row>
    <row r="192" spans="1:8" s="4" customFormat="1" ht="15.6" x14ac:dyDescent="0.3">
      <c r="A192" s="32"/>
      <c r="B192" s="37"/>
      <c r="C192" s="13"/>
      <c r="D192" s="9" t="s">
        <v>11</v>
      </c>
      <c r="E192" s="21" t="s">
        <v>10</v>
      </c>
      <c r="F192" s="11">
        <v>3939.9</v>
      </c>
      <c r="G192" s="11">
        <v>3626.8</v>
      </c>
      <c r="H192" s="11">
        <v>3626.8</v>
      </c>
    </row>
    <row r="193" spans="1:8" s="4" customFormat="1" ht="15.6" x14ac:dyDescent="0.25">
      <c r="A193" s="32"/>
      <c r="B193" s="13">
        <v>1100</v>
      </c>
      <c r="C193" s="10"/>
      <c r="D193" s="10"/>
      <c r="E193" s="20" t="s">
        <v>180</v>
      </c>
      <c r="F193" s="45">
        <f>F194</f>
        <v>18654</v>
      </c>
      <c r="G193" s="45">
        <f t="shared" ref="G193:H193" si="46">G194</f>
        <v>18623.2</v>
      </c>
      <c r="H193" s="45">
        <f t="shared" si="46"/>
        <v>18623.2</v>
      </c>
    </row>
    <row r="194" spans="1:8" s="4" customFormat="1" ht="15.6" x14ac:dyDescent="0.25">
      <c r="A194" s="32"/>
      <c r="B194" s="23" t="s">
        <v>372</v>
      </c>
      <c r="C194" s="33"/>
      <c r="D194" s="33"/>
      <c r="E194" s="20" t="s">
        <v>371</v>
      </c>
      <c r="F194" s="45">
        <f t="shared" ref="F194:H198" si="47">F195</f>
        <v>18654</v>
      </c>
      <c r="G194" s="45">
        <f t="shared" si="47"/>
        <v>18623.2</v>
      </c>
      <c r="H194" s="45">
        <f t="shared" si="47"/>
        <v>18623.2</v>
      </c>
    </row>
    <row r="195" spans="1:8" s="4" customFormat="1" ht="31.5" customHeight="1" x14ac:dyDescent="0.3">
      <c r="A195" s="32"/>
      <c r="B195" s="13"/>
      <c r="C195" s="17" t="s">
        <v>78</v>
      </c>
      <c r="D195" s="30"/>
      <c r="E195" s="70" t="s">
        <v>253</v>
      </c>
      <c r="F195" s="14">
        <f t="shared" si="47"/>
        <v>18654</v>
      </c>
      <c r="G195" s="14">
        <f t="shared" si="47"/>
        <v>18623.2</v>
      </c>
      <c r="H195" s="14">
        <f t="shared" si="47"/>
        <v>18623.2</v>
      </c>
    </row>
    <row r="196" spans="1:8" s="4" customFormat="1" ht="15.6" x14ac:dyDescent="0.3">
      <c r="A196" s="32"/>
      <c r="B196" s="37"/>
      <c r="C196" s="15" t="s">
        <v>368</v>
      </c>
      <c r="D196" s="9"/>
      <c r="E196" s="12" t="s">
        <v>367</v>
      </c>
      <c r="F196" s="25">
        <f t="shared" si="47"/>
        <v>18654</v>
      </c>
      <c r="G196" s="25">
        <f t="shared" si="47"/>
        <v>18623.2</v>
      </c>
      <c r="H196" s="25">
        <f t="shared" si="47"/>
        <v>18623.2</v>
      </c>
    </row>
    <row r="197" spans="1:8" s="4" customFormat="1" ht="17.25" customHeight="1" x14ac:dyDescent="0.3">
      <c r="A197" s="32"/>
      <c r="B197" s="42"/>
      <c r="C197" s="15" t="s">
        <v>369</v>
      </c>
      <c r="D197" s="9"/>
      <c r="E197" s="12" t="s">
        <v>373</v>
      </c>
      <c r="F197" s="25">
        <f>F198</f>
        <v>18654</v>
      </c>
      <c r="G197" s="25">
        <f t="shared" si="47"/>
        <v>18623.2</v>
      </c>
      <c r="H197" s="25">
        <f t="shared" si="47"/>
        <v>18623.2</v>
      </c>
    </row>
    <row r="198" spans="1:8" s="4" customFormat="1" ht="27.6" x14ac:dyDescent="0.3">
      <c r="A198" s="32"/>
      <c r="B198" s="37"/>
      <c r="C198" s="15" t="s">
        <v>370</v>
      </c>
      <c r="D198" s="13"/>
      <c r="E198" s="21" t="s">
        <v>6</v>
      </c>
      <c r="F198" s="14">
        <f t="shared" si="47"/>
        <v>18654</v>
      </c>
      <c r="G198" s="14">
        <f t="shared" si="47"/>
        <v>18623.2</v>
      </c>
      <c r="H198" s="14">
        <f t="shared" si="47"/>
        <v>18623.2</v>
      </c>
    </row>
    <row r="199" spans="1:8" s="4" customFormat="1" ht="15.6" x14ac:dyDescent="0.3">
      <c r="A199" s="32"/>
      <c r="B199" s="37"/>
      <c r="C199" s="13"/>
      <c r="D199" s="9" t="s">
        <v>24</v>
      </c>
      <c r="E199" s="79" t="s">
        <v>23</v>
      </c>
      <c r="F199" s="14">
        <v>18654</v>
      </c>
      <c r="G199" s="14">
        <v>18623.2</v>
      </c>
      <c r="H199" s="14">
        <v>18623.2</v>
      </c>
    </row>
    <row r="200" spans="1:8" s="4" customFormat="1" ht="17.25" customHeight="1" x14ac:dyDescent="0.3">
      <c r="A200" s="47">
        <v>901</v>
      </c>
      <c r="B200" s="37"/>
      <c r="C200" s="10"/>
      <c r="D200" s="9"/>
      <c r="E200" s="7" t="s">
        <v>464</v>
      </c>
      <c r="F200" s="24">
        <f t="shared" ref="F200:H205" si="48">F201</f>
        <v>29346.300000000003</v>
      </c>
      <c r="G200" s="24">
        <f t="shared" si="48"/>
        <v>30221.599999999999</v>
      </c>
      <c r="H200" s="24">
        <f t="shared" si="48"/>
        <v>30177.9</v>
      </c>
    </row>
    <row r="201" spans="1:8" s="4" customFormat="1" ht="18.75" customHeight="1" x14ac:dyDescent="0.3">
      <c r="A201" s="47"/>
      <c r="B201" s="18" t="s">
        <v>143</v>
      </c>
      <c r="C201" s="10"/>
      <c r="D201" s="9"/>
      <c r="E201" s="20" t="s">
        <v>144</v>
      </c>
      <c r="F201" s="8">
        <f>F202+F209</f>
        <v>29346.300000000003</v>
      </c>
      <c r="G201" s="8">
        <f>G202+G209</f>
        <v>30221.599999999999</v>
      </c>
      <c r="H201" s="8">
        <f>H202+H209</f>
        <v>30177.9</v>
      </c>
    </row>
    <row r="202" spans="1:8" s="4" customFormat="1" ht="30" customHeight="1" x14ac:dyDescent="0.3">
      <c r="A202" s="47"/>
      <c r="B202" s="18" t="s">
        <v>182</v>
      </c>
      <c r="C202" s="10"/>
      <c r="D202" s="9"/>
      <c r="E202" s="20" t="s">
        <v>183</v>
      </c>
      <c r="F202" s="8">
        <f t="shared" si="48"/>
        <v>12710.1</v>
      </c>
      <c r="G202" s="8">
        <f t="shared" si="48"/>
        <v>13175.1</v>
      </c>
      <c r="H202" s="8">
        <f t="shared" si="48"/>
        <v>13175.1</v>
      </c>
    </row>
    <row r="203" spans="1:8" s="4" customFormat="1" ht="28.5" customHeight="1" x14ac:dyDescent="0.3">
      <c r="A203" s="38"/>
      <c r="B203" s="41"/>
      <c r="C203" s="17" t="s">
        <v>327</v>
      </c>
      <c r="D203" s="30"/>
      <c r="E203" s="71" t="s">
        <v>410</v>
      </c>
      <c r="F203" s="14">
        <f t="shared" si="48"/>
        <v>12710.1</v>
      </c>
      <c r="G203" s="14">
        <f t="shared" si="48"/>
        <v>13175.1</v>
      </c>
      <c r="H203" s="14">
        <f t="shared" si="48"/>
        <v>13175.1</v>
      </c>
    </row>
    <row r="204" spans="1:8" s="4" customFormat="1" ht="15.6" x14ac:dyDescent="0.3">
      <c r="A204" s="32"/>
      <c r="B204" s="37"/>
      <c r="C204" s="15" t="s">
        <v>398</v>
      </c>
      <c r="D204" s="9"/>
      <c r="E204" s="21" t="s">
        <v>32</v>
      </c>
      <c r="F204" s="14">
        <f t="shared" si="48"/>
        <v>12710.1</v>
      </c>
      <c r="G204" s="14">
        <f t="shared" si="48"/>
        <v>13175.1</v>
      </c>
      <c r="H204" s="14">
        <f t="shared" si="48"/>
        <v>13175.1</v>
      </c>
    </row>
    <row r="205" spans="1:8" s="4" customFormat="1" ht="16.5" customHeight="1" x14ac:dyDescent="0.3">
      <c r="A205" s="32"/>
      <c r="B205" s="37"/>
      <c r="C205" s="15" t="s">
        <v>399</v>
      </c>
      <c r="D205" s="9"/>
      <c r="E205" s="21" t="s">
        <v>30</v>
      </c>
      <c r="F205" s="14">
        <f t="shared" si="48"/>
        <v>12710.1</v>
      </c>
      <c r="G205" s="14">
        <f t="shared" si="48"/>
        <v>13175.1</v>
      </c>
      <c r="H205" s="14">
        <f t="shared" si="48"/>
        <v>13175.1</v>
      </c>
    </row>
    <row r="206" spans="1:8" s="4" customFormat="1" ht="17.25" customHeight="1" x14ac:dyDescent="0.3">
      <c r="A206" s="38"/>
      <c r="B206" s="40"/>
      <c r="C206" s="15" t="s">
        <v>400</v>
      </c>
      <c r="D206" s="13"/>
      <c r="E206" s="21" t="s">
        <v>16</v>
      </c>
      <c r="F206" s="14">
        <f>F207+F208</f>
        <v>12710.1</v>
      </c>
      <c r="G206" s="14">
        <f>G207+G208</f>
        <v>13175.1</v>
      </c>
      <c r="H206" s="14">
        <f>H207+H208</f>
        <v>13175.1</v>
      </c>
    </row>
    <row r="207" spans="1:8" s="4" customFormat="1" ht="47.25" customHeight="1" x14ac:dyDescent="0.3">
      <c r="A207" s="32"/>
      <c r="B207" s="37"/>
      <c r="C207" s="23"/>
      <c r="D207" s="9" t="s">
        <v>5</v>
      </c>
      <c r="E207" s="79" t="s">
        <v>384</v>
      </c>
      <c r="F207" s="14">
        <v>11968.9</v>
      </c>
      <c r="G207" s="14">
        <v>12434</v>
      </c>
      <c r="H207" s="14">
        <v>12434</v>
      </c>
    </row>
    <row r="208" spans="1:8" s="4" customFormat="1" ht="15" customHeight="1" x14ac:dyDescent="0.3">
      <c r="A208" s="32"/>
      <c r="B208" s="37"/>
      <c r="C208" s="23"/>
      <c r="D208" s="9" t="s">
        <v>3</v>
      </c>
      <c r="E208" s="79" t="s">
        <v>233</v>
      </c>
      <c r="F208" s="14">
        <v>741.2</v>
      </c>
      <c r="G208" s="14">
        <v>741.1</v>
      </c>
      <c r="H208" s="14">
        <v>741.1</v>
      </c>
    </row>
    <row r="209" spans="1:8" s="4" customFormat="1" ht="20.25" customHeight="1" x14ac:dyDescent="0.3">
      <c r="A209" s="47"/>
      <c r="B209" s="18" t="s">
        <v>151</v>
      </c>
      <c r="C209" s="10"/>
      <c r="D209" s="9"/>
      <c r="E209" s="20" t="s">
        <v>198</v>
      </c>
      <c r="F209" s="8">
        <f t="shared" ref="F209:H211" si="49">F210</f>
        <v>16636.2</v>
      </c>
      <c r="G209" s="8">
        <f t="shared" si="49"/>
        <v>17046.5</v>
      </c>
      <c r="H209" s="8">
        <f t="shared" si="49"/>
        <v>17002.800000000003</v>
      </c>
    </row>
    <row r="210" spans="1:8" s="4" customFormat="1" ht="28.5" customHeight="1" x14ac:dyDescent="0.3">
      <c r="A210" s="38"/>
      <c r="B210" s="41"/>
      <c r="C210" s="17" t="s">
        <v>327</v>
      </c>
      <c r="D210" s="30"/>
      <c r="E210" s="71" t="s">
        <v>410</v>
      </c>
      <c r="F210" s="14">
        <f t="shared" si="49"/>
        <v>16636.2</v>
      </c>
      <c r="G210" s="14">
        <f t="shared" si="49"/>
        <v>17046.5</v>
      </c>
      <c r="H210" s="14">
        <f t="shared" si="49"/>
        <v>17002.800000000003</v>
      </c>
    </row>
    <row r="211" spans="1:8" s="4" customFormat="1" ht="27.6" x14ac:dyDescent="0.3">
      <c r="A211" s="32"/>
      <c r="B211" s="37"/>
      <c r="C211" s="15" t="s">
        <v>337</v>
      </c>
      <c r="D211" s="9"/>
      <c r="E211" s="21" t="s">
        <v>430</v>
      </c>
      <c r="F211" s="14">
        <f t="shared" si="49"/>
        <v>16636.2</v>
      </c>
      <c r="G211" s="14">
        <f t="shared" si="49"/>
        <v>17046.5</v>
      </c>
      <c r="H211" s="14">
        <f t="shared" si="49"/>
        <v>17002.800000000003</v>
      </c>
    </row>
    <row r="212" spans="1:8" s="4" customFormat="1" ht="16.5" customHeight="1" x14ac:dyDescent="0.3">
      <c r="A212" s="32"/>
      <c r="B212" s="37"/>
      <c r="C212" s="15" t="s">
        <v>338</v>
      </c>
      <c r="D212" s="9"/>
      <c r="E212" s="21" t="s">
        <v>401</v>
      </c>
      <c r="F212" s="14">
        <f>F213+F216</f>
        <v>16636.2</v>
      </c>
      <c r="G212" s="14">
        <f>G213+G216</f>
        <v>17046.5</v>
      </c>
      <c r="H212" s="14">
        <f>H213+H216</f>
        <v>17002.800000000003</v>
      </c>
    </row>
    <row r="213" spans="1:8" s="4" customFormat="1" ht="17.25" customHeight="1" x14ac:dyDescent="0.3">
      <c r="A213" s="38"/>
      <c r="B213" s="40"/>
      <c r="C213" s="15" t="s">
        <v>403</v>
      </c>
      <c r="D213" s="13"/>
      <c r="E213" s="21" t="s">
        <v>402</v>
      </c>
      <c r="F213" s="14">
        <f>F214+F215</f>
        <v>13606.800000000001</v>
      </c>
      <c r="G213" s="14">
        <f>G214+G215</f>
        <v>14097.300000000001</v>
      </c>
      <c r="H213" s="14">
        <f>H214+H215</f>
        <v>14097.300000000001</v>
      </c>
    </row>
    <row r="214" spans="1:8" s="4" customFormat="1" ht="47.25" customHeight="1" x14ac:dyDescent="0.3">
      <c r="A214" s="32"/>
      <c r="B214" s="37"/>
      <c r="C214" s="23"/>
      <c r="D214" s="9" t="s">
        <v>5</v>
      </c>
      <c r="E214" s="79" t="s">
        <v>384</v>
      </c>
      <c r="F214" s="14">
        <v>12626.1</v>
      </c>
      <c r="G214" s="14">
        <v>13116.6</v>
      </c>
      <c r="H214" s="14">
        <v>13116.6</v>
      </c>
    </row>
    <row r="215" spans="1:8" s="4" customFormat="1" ht="15" customHeight="1" x14ac:dyDescent="0.3">
      <c r="A215" s="32"/>
      <c r="B215" s="37"/>
      <c r="C215" s="23"/>
      <c r="D215" s="9" t="s">
        <v>3</v>
      </c>
      <c r="E215" s="79" t="s">
        <v>233</v>
      </c>
      <c r="F215" s="14">
        <v>980.7</v>
      </c>
      <c r="G215" s="14">
        <v>980.7</v>
      </c>
      <c r="H215" s="14">
        <v>980.7</v>
      </c>
    </row>
    <row r="216" spans="1:8" s="4" customFormat="1" ht="17.25" customHeight="1" x14ac:dyDescent="0.3">
      <c r="A216" s="38"/>
      <c r="B216" s="40"/>
      <c r="C216" s="15" t="s">
        <v>404</v>
      </c>
      <c r="D216" s="9"/>
      <c r="E216" s="75" t="s">
        <v>215</v>
      </c>
      <c r="F216" s="14">
        <f>F217</f>
        <v>3029.4</v>
      </c>
      <c r="G216" s="14">
        <f>G217</f>
        <v>2949.2</v>
      </c>
      <c r="H216" s="14">
        <f>H217</f>
        <v>2905.5</v>
      </c>
    </row>
    <row r="217" spans="1:8" s="4" customFormat="1" ht="47.25" customHeight="1" x14ac:dyDescent="0.3">
      <c r="A217" s="32"/>
      <c r="B217" s="37"/>
      <c r="C217" s="13"/>
      <c r="D217" s="9" t="s">
        <v>5</v>
      </c>
      <c r="E217" s="79" t="s">
        <v>384</v>
      </c>
      <c r="F217" s="14">
        <v>3029.4</v>
      </c>
      <c r="G217" s="14">
        <v>2949.2</v>
      </c>
      <c r="H217" s="14">
        <v>2905.5</v>
      </c>
    </row>
    <row r="218" spans="1:8" s="35" customFormat="1" ht="30" customHeight="1" x14ac:dyDescent="0.3">
      <c r="A218" s="47">
        <v>902</v>
      </c>
      <c r="B218" s="50"/>
      <c r="C218" s="10"/>
      <c r="D218" s="10"/>
      <c r="E218" s="7" t="s">
        <v>465</v>
      </c>
      <c r="F218" s="6">
        <f>F219+F266+F253+F249</f>
        <v>23067.199999999997</v>
      </c>
      <c r="G218" s="6">
        <f>G219+G266+G253+G249</f>
        <v>41652.800000000003</v>
      </c>
      <c r="H218" s="6">
        <f>H219+H266+H253+H249</f>
        <v>34004.5</v>
      </c>
    </row>
    <row r="219" spans="1:8" s="35" customFormat="1" ht="18" customHeight="1" x14ac:dyDescent="0.25">
      <c r="A219" s="31"/>
      <c r="B219" s="23" t="s">
        <v>143</v>
      </c>
      <c r="C219" s="33"/>
      <c r="D219" s="33"/>
      <c r="E219" s="20" t="s">
        <v>144</v>
      </c>
      <c r="F219" s="34">
        <f t="shared" ref="F219:H220" si="50">F220</f>
        <v>13016.399999999998</v>
      </c>
      <c r="G219" s="34">
        <f t="shared" si="50"/>
        <v>13053.2</v>
      </c>
      <c r="H219" s="34">
        <f t="shared" si="50"/>
        <v>13081.5</v>
      </c>
    </row>
    <row r="220" spans="1:8" s="35" customFormat="1" ht="16.5" customHeight="1" x14ac:dyDescent="0.25">
      <c r="A220" s="31"/>
      <c r="B220" s="23" t="s">
        <v>151</v>
      </c>
      <c r="C220" s="33"/>
      <c r="D220" s="33"/>
      <c r="E220" s="20" t="s">
        <v>198</v>
      </c>
      <c r="F220" s="34">
        <f t="shared" si="50"/>
        <v>13016.399999999998</v>
      </c>
      <c r="G220" s="34">
        <f t="shared" si="50"/>
        <v>13053.2</v>
      </c>
      <c r="H220" s="34">
        <f t="shared" si="50"/>
        <v>13081.5</v>
      </c>
    </row>
    <row r="221" spans="1:8" s="4" customFormat="1" ht="27.6" x14ac:dyDescent="0.3">
      <c r="A221" s="32"/>
      <c r="B221" s="37"/>
      <c r="C221" s="17" t="s">
        <v>53</v>
      </c>
      <c r="D221" s="13"/>
      <c r="E221" s="71" t="s">
        <v>309</v>
      </c>
      <c r="F221" s="14">
        <f>F222+F229+F236+F240</f>
        <v>13016.399999999998</v>
      </c>
      <c r="G221" s="14">
        <f>G222+G229+G236+G240</f>
        <v>13053.2</v>
      </c>
      <c r="H221" s="14">
        <f>H222+H229+H236+H240</f>
        <v>13081.5</v>
      </c>
    </row>
    <row r="222" spans="1:8" s="4" customFormat="1" ht="18" customHeight="1" x14ac:dyDescent="0.3">
      <c r="A222" s="32"/>
      <c r="B222" s="37"/>
      <c r="C222" s="15" t="s">
        <v>52</v>
      </c>
      <c r="D222" s="9"/>
      <c r="E222" s="79" t="s">
        <v>310</v>
      </c>
      <c r="F222" s="14">
        <f t="shared" ref="F222:H222" si="51">F223</f>
        <v>719.3</v>
      </c>
      <c r="G222" s="14">
        <f t="shared" si="51"/>
        <v>289.3</v>
      </c>
      <c r="H222" s="14">
        <f t="shared" si="51"/>
        <v>289.3</v>
      </c>
    </row>
    <row r="223" spans="1:8" s="4" customFormat="1" ht="33.75" customHeight="1" x14ac:dyDescent="0.3">
      <c r="A223" s="32"/>
      <c r="B223" s="37"/>
      <c r="C223" s="15" t="s">
        <v>51</v>
      </c>
      <c r="D223" s="18"/>
      <c r="E223" s="69" t="s">
        <v>311</v>
      </c>
      <c r="F223" s="14">
        <f>F224+F226</f>
        <v>719.3</v>
      </c>
      <c r="G223" s="14">
        <f t="shared" ref="G223:H223" si="52">G224+G226</f>
        <v>289.3</v>
      </c>
      <c r="H223" s="14">
        <f t="shared" si="52"/>
        <v>289.3</v>
      </c>
    </row>
    <row r="224" spans="1:8" s="4" customFormat="1" ht="27.6" x14ac:dyDescent="0.3">
      <c r="A224" s="32"/>
      <c r="B224" s="36"/>
      <c r="C224" s="13" t="s">
        <v>312</v>
      </c>
      <c r="D224" s="9"/>
      <c r="E224" s="21" t="s">
        <v>313</v>
      </c>
      <c r="F224" s="14">
        <f>F225</f>
        <v>100</v>
      </c>
      <c r="G224" s="14">
        <f t="shared" ref="G224:H224" si="53">G225</f>
        <v>120</v>
      </c>
      <c r="H224" s="14">
        <f t="shared" si="53"/>
        <v>120</v>
      </c>
    </row>
    <row r="225" spans="1:8" s="4" customFormat="1" ht="17.25" customHeight="1" x14ac:dyDescent="0.3">
      <c r="A225" s="32"/>
      <c r="B225" s="36"/>
      <c r="C225" s="13"/>
      <c r="D225" s="9" t="s">
        <v>3</v>
      </c>
      <c r="E225" s="79" t="s">
        <v>233</v>
      </c>
      <c r="F225" s="14">
        <v>100</v>
      </c>
      <c r="G225" s="14">
        <v>120</v>
      </c>
      <c r="H225" s="14">
        <v>120</v>
      </c>
    </row>
    <row r="226" spans="1:8" s="4" customFormat="1" ht="15.6" x14ac:dyDescent="0.3">
      <c r="A226" s="32"/>
      <c r="B226" s="36"/>
      <c r="C226" s="13" t="s">
        <v>493</v>
      </c>
      <c r="D226" s="9"/>
      <c r="E226" s="21" t="s">
        <v>494</v>
      </c>
      <c r="F226" s="14">
        <f>F228+F227</f>
        <v>619.29999999999995</v>
      </c>
      <c r="G226" s="14">
        <f t="shared" ref="G226:H226" si="54">G228+G227</f>
        <v>169.3</v>
      </c>
      <c r="H226" s="14">
        <f t="shared" si="54"/>
        <v>169.3</v>
      </c>
    </row>
    <row r="227" spans="1:8" s="4" customFormat="1" ht="17.25" customHeight="1" x14ac:dyDescent="0.3">
      <c r="A227" s="32"/>
      <c r="B227" s="36"/>
      <c r="C227" s="13"/>
      <c r="D227" s="9" t="s">
        <v>3</v>
      </c>
      <c r="E227" s="79" t="s">
        <v>233</v>
      </c>
      <c r="F227" s="14">
        <v>169.3</v>
      </c>
      <c r="G227" s="14">
        <v>169.3</v>
      </c>
      <c r="H227" s="14">
        <v>169.3</v>
      </c>
    </row>
    <row r="228" spans="1:8" s="4" customFormat="1" ht="17.25" customHeight="1" x14ac:dyDescent="0.3">
      <c r="A228" s="32"/>
      <c r="B228" s="36"/>
      <c r="C228" s="13"/>
      <c r="D228" s="9" t="s">
        <v>2</v>
      </c>
      <c r="E228" s="79" t="s">
        <v>1</v>
      </c>
      <c r="F228" s="14">
        <v>450</v>
      </c>
      <c r="G228" s="14">
        <v>0</v>
      </c>
      <c r="H228" s="14">
        <v>0</v>
      </c>
    </row>
    <row r="229" spans="1:8" s="4" customFormat="1" ht="16.5" customHeight="1" x14ac:dyDescent="0.3">
      <c r="A229" s="38"/>
      <c r="B229" s="36"/>
      <c r="C229" s="15" t="s">
        <v>50</v>
      </c>
      <c r="D229" s="18"/>
      <c r="E229" s="69" t="s">
        <v>314</v>
      </c>
      <c r="F229" s="14">
        <f>F230+F233</f>
        <v>1611.1</v>
      </c>
      <c r="G229" s="14">
        <f>G230+G233</f>
        <v>1706.1</v>
      </c>
      <c r="H229" s="14">
        <f>H230+H233</f>
        <v>1666.1</v>
      </c>
    </row>
    <row r="230" spans="1:8" s="4" customFormat="1" ht="18.75" customHeight="1" x14ac:dyDescent="0.3">
      <c r="A230" s="38"/>
      <c r="B230" s="36"/>
      <c r="C230" s="15" t="s">
        <v>49</v>
      </c>
      <c r="D230" s="9"/>
      <c r="E230" s="79" t="s">
        <v>315</v>
      </c>
      <c r="F230" s="14">
        <f t="shared" ref="F230:H231" si="55">F231</f>
        <v>1385.1</v>
      </c>
      <c r="G230" s="14">
        <f t="shared" si="55"/>
        <v>1385.1</v>
      </c>
      <c r="H230" s="14">
        <f t="shared" si="55"/>
        <v>1385.1</v>
      </c>
    </row>
    <row r="231" spans="1:8" s="4" customFormat="1" ht="16.5" customHeight="1" x14ac:dyDescent="0.3">
      <c r="A231" s="38"/>
      <c r="B231" s="36"/>
      <c r="C231" s="15" t="s">
        <v>316</v>
      </c>
      <c r="D231" s="9"/>
      <c r="E231" s="79" t="s">
        <v>48</v>
      </c>
      <c r="F231" s="14">
        <f>F232</f>
        <v>1385.1</v>
      </c>
      <c r="G231" s="14">
        <f t="shared" si="55"/>
        <v>1385.1</v>
      </c>
      <c r="H231" s="14">
        <f t="shared" si="55"/>
        <v>1385.1</v>
      </c>
    </row>
    <row r="232" spans="1:8" s="4" customFormat="1" ht="18.75" customHeight="1" x14ac:dyDescent="0.3">
      <c r="A232" s="32"/>
      <c r="B232" s="37"/>
      <c r="C232" s="18"/>
      <c r="D232" s="9" t="s">
        <v>3</v>
      </c>
      <c r="E232" s="79" t="s">
        <v>233</v>
      </c>
      <c r="F232" s="14">
        <v>1385.1</v>
      </c>
      <c r="G232" s="14">
        <v>1385.1</v>
      </c>
      <c r="H232" s="14">
        <v>1385.1</v>
      </c>
    </row>
    <row r="233" spans="1:8" s="4" customFormat="1" ht="27.6" x14ac:dyDescent="0.3">
      <c r="A233" s="38"/>
      <c r="B233" s="36"/>
      <c r="C233" s="15" t="s">
        <v>47</v>
      </c>
      <c r="D233" s="9"/>
      <c r="E233" s="79" t="s">
        <v>46</v>
      </c>
      <c r="F233" s="14">
        <f t="shared" ref="F233:H234" si="56">F234</f>
        <v>226</v>
      </c>
      <c r="G233" s="14">
        <f t="shared" si="56"/>
        <v>321</v>
      </c>
      <c r="H233" s="14">
        <f t="shared" si="56"/>
        <v>281</v>
      </c>
    </row>
    <row r="234" spans="1:8" s="4" customFormat="1" ht="15.6" x14ac:dyDescent="0.3">
      <c r="A234" s="38"/>
      <c r="B234" s="36"/>
      <c r="C234" s="15" t="s">
        <v>318</v>
      </c>
      <c r="D234" s="9"/>
      <c r="E234" s="79" t="s">
        <v>45</v>
      </c>
      <c r="F234" s="14">
        <f t="shared" si="56"/>
        <v>226</v>
      </c>
      <c r="G234" s="14">
        <f t="shared" si="56"/>
        <v>321</v>
      </c>
      <c r="H234" s="14">
        <f t="shared" si="56"/>
        <v>281</v>
      </c>
    </row>
    <row r="235" spans="1:8" s="4" customFormat="1" ht="19.5" customHeight="1" x14ac:dyDescent="0.3">
      <c r="A235" s="38"/>
      <c r="B235" s="36"/>
      <c r="C235" s="18"/>
      <c r="D235" s="9" t="s">
        <v>3</v>
      </c>
      <c r="E235" s="79" t="s">
        <v>233</v>
      </c>
      <c r="F235" s="14">
        <v>226</v>
      </c>
      <c r="G235" s="14">
        <v>321</v>
      </c>
      <c r="H235" s="14">
        <v>281</v>
      </c>
    </row>
    <row r="236" spans="1:8" s="4" customFormat="1" ht="15.6" x14ac:dyDescent="0.3">
      <c r="A236" s="38"/>
      <c r="B236" s="37"/>
      <c r="C236" s="15" t="s">
        <v>44</v>
      </c>
      <c r="D236" s="9"/>
      <c r="E236" s="79" t="s">
        <v>43</v>
      </c>
      <c r="F236" s="14">
        <f t="shared" ref="F236:H236" si="57">F237</f>
        <v>158.6</v>
      </c>
      <c r="G236" s="14">
        <f t="shared" si="57"/>
        <v>173.3</v>
      </c>
      <c r="H236" s="14">
        <f t="shared" si="57"/>
        <v>241.6</v>
      </c>
    </row>
    <row r="237" spans="1:8" s="4" customFormat="1" ht="27.6" x14ac:dyDescent="0.3">
      <c r="A237" s="32"/>
      <c r="B237" s="37"/>
      <c r="C237" s="15" t="s">
        <v>42</v>
      </c>
      <c r="D237" s="9"/>
      <c r="E237" s="79" t="s">
        <v>320</v>
      </c>
      <c r="F237" s="14">
        <f>F238</f>
        <v>158.6</v>
      </c>
      <c r="G237" s="14">
        <f>G238</f>
        <v>173.3</v>
      </c>
      <c r="H237" s="14">
        <f>H238</f>
        <v>241.6</v>
      </c>
    </row>
    <row r="238" spans="1:8" s="4" customFormat="1" ht="27.6" x14ac:dyDescent="0.3">
      <c r="A238" s="32"/>
      <c r="B238" s="37"/>
      <c r="C238" s="15" t="s">
        <v>223</v>
      </c>
      <c r="D238" s="9"/>
      <c r="E238" s="69" t="s">
        <v>211</v>
      </c>
      <c r="F238" s="14">
        <f>F239</f>
        <v>158.6</v>
      </c>
      <c r="G238" s="14">
        <f t="shared" ref="G238:H238" si="58">G239</f>
        <v>173.3</v>
      </c>
      <c r="H238" s="14">
        <f t="shared" si="58"/>
        <v>241.6</v>
      </c>
    </row>
    <row r="239" spans="1:8" s="4" customFormat="1" ht="16.5" customHeight="1" x14ac:dyDescent="0.3">
      <c r="A239" s="38"/>
      <c r="B239" s="37"/>
      <c r="C239" s="18"/>
      <c r="D239" s="9" t="s">
        <v>2</v>
      </c>
      <c r="E239" s="79" t="s">
        <v>1</v>
      </c>
      <c r="F239" s="14">
        <v>158.6</v>
      </c>
      <c r="G239" s="14">
        <v>173.3</v>
      </c>
      <c r="H239" s="14">
        <v>241.6</v>
      </c>
    </row>
    <row r="240" spans="1:8" s="4" customFormat="1" ht="15" customHeight="1" x14ac:dyDescent="0.3">
      <c r="A240" s="38"/>
      <c r="B240" s="37"/>
      <c r="C240" s="15" t="s">
        <v>40</v>
      </c>
      <c r="D240" s="9"/>
      <c r="E240" s="21" t="s">
        <v>32</v>
      </c>
      <c r="F240" s="25">
        <f>F241</f>
        <v>10527.399999999998</v>
      </c>
      <c r="G240" s="25">
        <f>G241</f>
        <v>10884.5</v>
      </c>
      <c r="H240" s="25">
        <f>H241</f>
        <v>10884.5</v>
      </c>
    </row>
    <row r="241" spans="1:8" s="4" customFormat="1" ht="18" customHeight="1" x14ac:dyDescent="0.3">
      <c r="A241" s="38"/>
      <c r="B241" s="37"/>
      <c r="C241" s="15" t="s">
        <v>39</v>
      </c>
      <c r="D241" s="9"/>
      <c r="E241" s="21" t="s">
        <v>30</v>
      </c>
      <c r="F241" s="25">
        <f>F242+F247+F245</f>
        <v>10527.399999999998</v>
      </c>
      <c r="G241" s="25">
        <f t="shared" ref="G241:H241" si="59">G242+G247+G245</f>
        <v>10884.5</v>
      </c>
      <c r="H241" s="25">
        <f t="shared" si="59"/>
        <v>10884.5</v>
      </c>
    </row>
    <row r="242" spans="1:8" s="4" customFormat="1" ht="15.6" x14ac:dyDescent="0.3">
      <c r="A242" s="32"/>
      <c r="B242" s="37"/>
      <c r="C242" s="15" t="s">
        <v>38</v>
      </c>
      <c r="D242" s="13"/>
      <c r="E242" s="21" t="s">
        <v>16</v>
      </c>
      <c r="F242" s="14">
        <f>F243+F244</f>
        <v>10441.599999999999</v>
      </c>
      <c r="G242" s="14">
        <f>G243+G244</f>
        <v>10794.9</v>
      </c>
      <c r="H242" s="14">
        <f>H243+H244</f>
        <v>10794.9</v>
      </c>
    </row>
    <row r="243" spans="1:8" s="4" customFormat="1" ht="41.4" x14ac:dyDescent="0.3">
      <c r="A243" s="32"/>
      <c r="B243" s="37"/>
      <c r="C243" s="13"/>
      <c r="D243" s="9" t="s">
        <v>5</v>
      </c>
      <c r="E243" s="79" t="s">
        <v>384</v>
      </c>
      <c r="F243" s="14">
        <v>9127.7999999999993</v>
      </c>
      <c r="G243" s="14">
        <v>9481.1</v>
      </c>
      <c r="H243" s="14">
        <v>9481.1</v>
      </c>
    </row>
    <row r="244" spans="1:8" s="4" customFormat="1" ht="17.25" customHeight="1" x14ac:dyDescent="0.3">
      <c r="A244" s="38"/>
      <c r="B244" s="88"/>
      <c r="C244" s="13"/>
      <c r="D244" s="9" t="s">
        <v>3</v>
      </c>
      <c r="E244" s="79" t="s">
        <v>233</v>
      </c>
      <c r="F244" s="14">
        <v>1313.8</v>
      </c>
      <c r="G244" s="14">
        <v>1313.8</v>
      </c>
      <c r="H244" s="14">
        <v>1313.8</v>
      </c>
    </row>
    <row r="245" spans="1:8" s="4" customFormat="1" ht="45.75" customHeight="1" x14ac:dyDescent="0.3">
      <c r="A245" s="32"/>
      <c r="B245" s="37"/>
      <c r="C245" s="15" t="s">
        <v>381</v>
      </c>
      <c r="D245" s="9"/>
      <c r="E245" s="82" t="s">
        <v>224</v>
      </c>
      <c r="F245" s="14">
        <f>F246</f>
        <v>84.8</v>
      </c>
      <c r="G245" s="14">
        <f>G246</f>
        <v>88.5</v>
      </c>
      <c r="H245" s="14">
        <f>H246</f>
        <v>88.5</v>
      </c>
    </row>
    <row r="246" spans="1:8" s="4" customFormat="1" ht="19.5" customHeight="1" x14ac:dyDescent="0.3">
      <c r="A246" s="38"/>
      <c r="B246" s="37"/>
      <c r="C246" s="18"/>
      <c r="D246" s="9" t="s">
        <v>3</v>
      </c>
      <c r="E246" s="79" t="s">
        <v>233</v>
      </c>
      <c r="F246" s="14">
        <v>84.8</v>
      </c>
      <c r="G246" s="14">
        <v>88.5</v>
      </c>
      <c r="H246" s="14">
        <v>88.5</v>
      </c>
    </row>
    <row r="247" spans="1:8" s="4" customFormat="1" ht="41.4" x14ac:dyDescent="0.3">
      <c r="A247" s="32"/>
      <c r="B247" s="37"/>
      <c r="C247" s="15" t="s">
        <v>321</v>
      </c>
      <c r="D247" s="18"/>
      <c r="E247" s="82" t="s">
        <v>227</v>
      </c>
      <c r="F247" s="14">
        <f>F248</f>
        <v>1</v>
      </c>
      <c r="G247" s="14">
        <f>G248</f>
        <v>1.1000000000000001</v>
      </c>
      <c r="H247" s="14">
        <f>H248</f>
        <v>1.1000000000000001</v>
      </c>
    </row>
    <row r="248" spans="1:8" s="4" customFormat="1" ht="19.5" customHeight="1" x14ac:dyDescent="0.3">
      <c r="A248" s="38"/>
      <c r="B248" s="37"/>
      <c r="C248" s="13"/>
      <c r="D248" s="9" t="s">
        <v>3</v>
      </c>
      <c r="E248" s="79" t="s">
        <v>233</v>
      </c>
      <c r="F248" s="14">
        <v>1</v>
      </c>
      <c r="G248" s="14">
        <v>1.1000000000000001</v>
      </c>
      <c r="H248" s="14">
        <v>1.1000000000000001</v>
      </c>
    </row>
    <row r="249" spans="1:8" s="4" customFormat="1" ht="15.75" customHeight="1" x14ac:dyDescent="0.3">
      <c r="A249" s="38"/>
      <c r="B249" s="18" t="s">
        <v>158</v>
      </c>
      <c r="C249" s="13"/>
      <c r="D249" s="9"/>
      <c r="E249" s="79" t="s">
        <v>159</v>
      </c>
      <c r="F249" s="14">
        <f>F250</f>
        <v>386.6</v>
      </c>
      <c r="G249" s="14">
        <f t="shared" ref="G249:H253" si="60">G250</f>
        <v>309.3</v>
      </c>
      <c r="H249" s="14">
        <f t="shared" si="60"/>
        <v>0</v>
      </c>
    </row>
    <row r="250" spans="1:8" s="4" customFormat="1" ht="15.75" customHeight="1" x14ac:dyDescent="0.3">
      <c r="A250" s="38"/>
      <c r="B250" s="18" t="s">
        <v>164</v>
      </c>
      <c r="C250" s="13"/>
      <c r="D250" s="9"/>
      <c r="E250" s="79" t="s">
        <v>165</v>
      </c>
      <c r="F250" s="14">
        <f>F251</f>
        <v>386.6</v>
      </c>
      <c r="G250" s="14">
        <f t="shared" si="60"/>
        <v>309.3</v>
      </c>
      <c r="H250" s="14">
        <f t="shared" si="60"/>
        <v>0</v>
      </c>
    </row>
    <row r="251" spans="1:8" s="4" customFormat="1" ht="18" customHeight="1" x14ac:dyDescent="0.3">
      <c r="A251" s="32"/>
      <c r="B251" s="37"/>
      <c r="C251" s="13" t="s">
        <v>527</v>
      </c>
      <c r="D251" s="9"/>
      <c r="E251" s="21" t="s">
        <v>526</v>
      </c>
      <c r="F251" s="14">
        <f>F252</f>
        <v>386.6</v>
      </c>
      <c r="G251" s="14">
        <f>G252</f>
        <v>309.3</v>
      </c>
      <c r="H251" s="14">
        <f>H252</f>
        <v>0</v>
      </c>
    </row>
    <row r="252" spans="1:8" s="4" customFormat="1" ht="19.5" customHeight="1" x14ac:dyDescent="0.3">
      <c r="A252" s="38"/>
      <c r="B252" s="37"/>
      <c r="C252" s="13"/>
      <c r="D252" s="9" t="s">
        <v>3</v>
      </c>
      <c r="E252" s="79" t="s">
        <v>233</v>
      </c>
      <c r="F252" s="14">
        <v>386.6</v>
      </c>
      <c r="G252" s="14">
        <v>309.3</v>
      </c>
      <c r="H252" s="14">
        <v>0</v>
      </c>
    </row>
    <row r="253" spans="1:8" s="4" customFormat="1" ht="15.75" customHeight="1" x14ac:dyDescent="0.3">
      <c r="A253" s="38"/>
      <c r="B253" s="18" t="s">
        <v>166</v>
      </c>
      <c r="C253" s="13"/>
      <c r="D253" s="9"/>
      <c r="E253" s="79" t="s">
        <v>167</v>
      </c>
      <c r="F253" s="14">
        <f>F254</f>
        <v>3381.1</v>
      </c>
      <c r="G253" s="14">
        <f t="shared" si="60"/>
        <v>21968.5</v>
      </c>
      <c r="H253" s="14">
        <f t="shared" si="60"/>
        <v>14601.2</v>
      </c>
    </row>
    <row r="254" spans="1:8" s="4" customFormat="1" ht="15.75" customHeight="1" x14ac:dyDescent="0.3">
      <c r="A254" s="38"/>
      <c r="B254" s="18" t="s">
        <v>168</v>
      </c>
      <c r="C254" s="13"/>
      <c r="D254" s="9"/>
      <c r="E254" s="79" t="s">
        <v>169</v>
      </c>
      <c r="F254" s="14">
        <f t="shared" ref="F254:H254" si="61">F255</f>
        <v>3381.1</v>
      </c>
      <c r="G254" s="14">
        <f t="shared" si="61"/>
        <v>21968.5</v>
      </c>
      <c r="H254" s="14">
        <f t="shared" si="61"/>
        <v>14601.2</v>
      </c>
    </row>
    <row r="255" spans="1:8" s="4" customFormat="1" ht="27.6" x14ac:dyDescent="0.3">
      <c r="A255" s="32"/>
      <c r="B255" s="37"/>
      <c r="C255" s="17" t="s">
        <v>53</v>
      </c>
      <c r="D255" s="13"/>
      <c r="E255" s="71" t="s">
        <v>309</v>
      </c>
      <c r="F255" s="14">
        <f>F260+F256</f>
        <v>3381.1</v>
      </c>
      <c r="G255" s="14">
        <f>G260+G256</f>
        <v>21968.5</v>
      </c>
      <c r="H255" s="14">
        <f>H260+H256</f>
        <v>14601.2</v>
      </c>
    </row>
    <row r="256" spans="1:8" s="4" customFormat="1" ht="15.6" x14ac:dyDescent="0.3">
      <c r="A256" s="38"/>
      <c r="B256" s="36"/>
      <c r="C256" s="15" t="s">
        <v>50</v>
      </c>
      <c r="D256" s="18"/>
      <c r="E256" s="69" t="s">
        <v>314</v>
      </c>
      <c r="F256" s="14">
        <f t="shared" ref="F256:H258" si="62">F257</f>
        <v>2294.6</v>
      </c>
      <c r="G256" s="14">
        <f t="shared" si="62"/>
        <v>2294.6</v>
      </c>
      <c r="H256" s="14">
        <f t="shared" si="62"/>
        <v>2294.6</v>
      </c>
    </row>
    <row r="257" spans="1:8" s="4" customFormat="1" ht="18.75" customHeight="1" x14ac:dyDescent="0.3">
      <c r="A257" s="38"/>
      <c r="B257" s="36"/>
      <c r="C257" s="15" t="s">
        <v>49</v>
      </c>
      <c r="D257" s="9"/>
      <c r="E257" s="79" t="s">
        <v>315</v>
      </c>
      <c r="F257" s="14">
        <f t="shared" si="62"/>
        <v>2294.6</v>
      </c>
      <c r="G257" s="14">
        <f t="shared" si="62"/>
        <v>2294.6</v>
      </c>
      <c r="H257" s="14">
        <f t="shared" si="62"/>
        <v>2294.6</v>
      </c>
    </row>
    <row r="258" spans="1:8" s="4" customFormat="1" ht="27.6" x14ac:dyDescent="0.3">
      <c r="A258" s="32"/>
      <c r="B258" s="37"/>
      <c r="C258" s="15" t="s">
        <v>317</v>
      </c>
      <c r="D258" s="9"/>
      <c r="E258" s="79" t="s">
        <v>56</v>
      </c>
      <c r="F258" s="14">
        <f t="shared" si="62"/>
        <v>2294.6</v>
      </c>
      <c r="G258" s="14">
        <f t="shared" si="62"/>
        <v>2294.6</v>
      </c>
      <c r="H258" s="14">
        <f t="shared" si="62"/>
        <v>2294.6</v>
      </c>
    </row>
    <row r="259" spans="1:8" s="4" customFormat="1" ht="18" customHeight="1" x14ac:dyDescent="0.3">
      <c r="A259" s="38"/>
      <c r="B259" s="37"/>
      <c r="C259" s="18"/>
      <c r="D259" s="9" t="s">
        <v>2</v>
      </c>
      <c r="E259" s="79" t="s">
        <v>1</v>
      </c>
      <c r="F259" s="14">
        <v>2294.6</v>
      </c>
      <c r="G259" s="14">
        <v>2294.6</v>
      </c>
      <c r="H259" s="14">
        <v>2294.6</v>
      </c>
    </row>
    <row r="260" spans="1:8" s="4" customFormat="1" ht="29.25" customHeight="1" x14ac:dyDescent="0.3">
      <c r="A260" s="38"/>
      <c r="B260" s="49"/>
      <c r="C260" s="15" t="s">
        <v>44</v>
      </c>
      <c r="D260" s="9"/>
      <c r="E260" s="79" t="s">
        <v>319</v>
      </c>
      <c r="F260" s="14">
        <f>F261</f>
        <v>1086.5</v>
      </c>
      <c r="G260" s="14">
        <f t="shared" ref="G260:H260" si="63">G261</f>
        <v>19673.900000000001</v>
      </c>
      <c r="H260" s="14">
        <f t="shared" si="63"/>
        <v>12306.6</v>
      </c>
    </row>
    <row r="261" spans="1:8" s="4" customFormat="1" ht="32.25" customHeight="1" x14ac:dyDescent="0.3">
      <c r="A261" s="38"/>
      <c r="B261" s="49"/>
      <c r="C261" s="15" t="s">
        <v>323</v>
      </c>
      <c r="D261" s="9"/>
      <c r="E261" s="79" t="s">
        <v>324</v>
      </c>
      <c r="F261" s="14">
        <f>F264+F262</f>
        <v>1086.5</v>
      </c>
      <c r="G261" s="14">
        <f t="shared" ref="G261:H261" si="64">G264+G262</f>
        <v>19673.900000000001</v>
      </c>
      <c r="H261" s="14">
        <f t="shared" si="64"/>
        <v>12306.6</v>
      </c>
    </row>
    <row r="262" spans="1:8" s="4" customFormat="1" ht="21.75" customHeight="1" x14ac:dyDescent="0.3">
      <c r="A262" s="38"/>
      <c r="B262" s="49"/>
      <c r="C262" s="15" t="s">
        <v>622</v>
      </c>
      <c r="D262" s="9"/>
      <c r="E262" s="78" t="s">
        <v>623</v>
      </c>
      <c r="F262" s="14">
        <f>F263</f>
        <v>942.1</v>
      </c>
      <c r="G262" s="14">
        <f t="shared" ref="G262:H262" si="65">G263</f>
        <v>0</v>
      </c>
      <c r="H262" s="14">
        <f t="shared" si="65"/>
        <v>0</v>
      </c>
    </row>
    <row r="263" spans="1:8" s="4" customFormat="1" ht="18.75" customHeight="1" x14ac:dyDescent="0.3">
      <c r="A263" s="38"/>
      <c r="B263" s="49"/>
      <c r="C263" s="15"/>
      <c r="D263" s="9" t="s">
        <v>2</v>
      </c>
      <c r="E263" s="79" t="s">
        <v>1</v>
      </c>
      <c r="F263" s="14">
        <v>942.1</v>
      </c>
      <c r="G263" s="14">
        <v>0</v>
      </c>
      <c r="H263" s="14">
        <v>0</v>
      </c>
    </row>
    <row r="264" spans="1:8" s="4" customFormat="1" ht="33.75" customHeight="1" x14ac:dyDescent="0.3">
      <c r="A264" s="38"/>
      <c r="B264" s="49"/>
      <c r="C264" s="15" t="s">
        <v>538</v>
      </c>
      <c r="D264" s="9"/>
      <c r="E264" s="78" t="s">
        <v>537</v>
      </c>
      <c r="F264" s="14">
        <f>F265</f>
        <v>144.4</v>
      </c>
      <c r="G264" s="14">
        <f>G265</f>
        <v>19673.900000000001</v>
      </c>
      <c r="H264" s="14">
        <f>H265</f>
        <v>12306.6</v>
      </c>
    </row>
    <row r="265" spans="1:8" s="4" customFormat="1" ht="18.75" customHeight="1" x14ac:dyDescent="0.3">
      <c r="A265" s="38"/>
      <c r="B265" s="49"/>
      <c r="C265" s="13"/>
      <c r="D265" s="9" t="s">
        <v>2</v>
      </c>
      <c r="E265" s="79" t="s">
        <v>1</v>
      </c>
      <c r="F265" s="14">
        <v>144.4</v>
      </c>
      <c r="G265" s="14">
        <v>19673.900000000001</v>
      </c>
      <c r="H265" s="14">
        <v>12306.6</v>
      </c>
    </row>
    <row r="266" spans="1:8" s="4" customFormat="1" ht="15.75" customHeight="1" x14ac:dyDescent="0.3">
      <c r="A266" s="38"/>
      <c r="B266" s="13">
        <v>1000</v>
      </c>
      <c r="C266" s="13"/>
      <c r="D266" s="9"/>
      <c r="E266" s="79" t="s">
        <v>178</v>
      </c>
      <c r="F266" s="14">
        <f>F267</f>
        <v>6283.1</v>
      </c>
      <c r="G266" s="14">
        <f t="shared" ref="G266:H266" si="66">G267</f>
        <v>6321.8</v>
      </c>
      <c r="H266" s="14">
        <f t="shared" si="66"/>
        <v>6321.8</v>
      </c>
    </row>
    <row r="267" spans="1:8" s="4" customFormat="1" ht="15.6" x14ac:dyDescent="0.25">
      <c r="A267" s="32"/>
      <c r="B267" s="13">
        <v>1004</v>
      </c>
      <c r="C267" s="13"/>
      <c r="D267" s="9"/>
      <c r="E267" s="79" t="s">
        <v>197</v>
      </c>
      <c r="F267" s="45">
        <f t="shared" ref="F267:H271" si="67">F268</f>
        <v>6283.1</v>
      </c>
      <c r="G267" s="45">
        <f t="shared" si="67"/>
        <v>6321.8</v>
      </c>
      <c r="H267" s="45">
        <f t="shared" si="67"/>
        <v>6321.8</v>
      </c>
    </row>
    <row r="268" spans="1:8" s="4" customFormat="1" ht="27.6" x14ac:dyDescent="0.3">
      <c r="A268" s="32"/>
      <c r="B268" s="37"/>
      <c r="C268" s="17" t="s">
        <v>53</v>
      </c>
      <c r="D268" s="13"/>
      <c r="E268" s="71" t="s">
        <v>309</v>
      </c>
      <c r="F268" s="14">
        <f t="shared" si="67"/>
        <v>6283.1</v>
      </c>
      <c r="G268" s="14">
        <f t="shared" si="67"/>
        <v>6321.8</v>
      </c>
      <c r="H268" s="14">
        <f t="shared" si="67"/>
        <v>6321.8</v>
      </c>
    </row>
    <row r="269" spans="1:8" s="4" customFormat="1" ht="29.25" customHeight="1" x14ac:dyDescent="0.3">
      <c r="A269" s="38"/>
      <c r="B269" s="49"/>
      <c r="C269" s="15" t="s">
        <v>44</v>
      </c>
      <c r="D269" s="9"/>
      <c r="E269" s="79" t="s">
        <v>319</v>
      </c>
      <c r="F269" s="14">
        <f t="shared" si="67"/>
        <v>6283.1</v>
      </c>
      <c r="G269" s="14">
        <f t="shared" si="67"/>
        <v>6321.8</v>
      </c>
      <c r="H269" s="14">
        <f t="shared" si="67"/>
        <v>6321.8</v>
      </c>
    </row>
    <row r="270" spans="1:8" s="4" customFormat="1" ht="30" customHeight="1" x14ac:dyDescent="0.3">
      <c r="A270" s="38"/>
      <c r="B270" s="49"/>
      <c r="C270" s="15" t="s">
        <v>42</v>
      </c>
      <c r="D270" s="9"/>
      <c r="E270" s="79" t="s">
        <v>320</v>
      </c>
      <c r="F270" s="14">
        <f>F271+F273</f>
        <v>6283.1</v>
      </c>
      <c r="G270" s="14">
        <f t="shared" ref="G270:H270" si="68">G271+G273</f>
        <v>6321.8</v>
      </c>
      <c r="H270" s="14">
        <f t="shared" si="68"/>
        <v>6321.8</v>
      </c>
    </row>
    <row r="271" spans="1:8" s="4" customFormat="1" ht="62.25" customHeight="1" x14ac:dyDescent="0.3">
      <c r="A271" s="38"/>
      <c r="B271" s="49"/>
      <c r="C271" s="15" t="s">
        <v>41</v>
      </c>
      <c r="D271" s="9"/>
      <c r="E271" s="82" t="s">
        <v>225</v>
      </c>
      <c r="F271" s="14">
        <f t="shared" si="67"/>
        <v>5521.8</v>
      </c>
      <c r="G271" s="14">
        <f t="shared" si="67"/>
        <v>5521.8</v>
      </c>
      <c r="H271" s="14">
        <f t="shared" si="67"/>
        <v>5521.8</v>
      </c>
    </row>
    <row r="272" spans="1:8" s="4" customFormat="1" ht="15.6" x14ac:dyDescent="0.3">
      <c r="A272" s="38"/>
      <c r="B272" s="88"/>
      <c r="C272" s="18"/>
      <c r="D272" s="9" t="s">
        <v>325</v>
      </c>
      <c r="E272" s="79" t="s">
        <v>326</v>
      </c>
      <c r="F272" s="14">
        <v>5521.8</v>
      </c>
      <c r="G272" s="14">
        <v>5521.8</v>
      </c>
      <c r="H272" s="14">
        <v>5521.8</v>
      </c>
    </row>
    <row r="273" spans="1:8" s="4" customFormat="1" ht="50.25" customHeight="1" x14ac:dyDescent="0.3">
      <c r="A273" s="38"/>
      <c r="B273" s="49"/>
      <c r="C273" s="15" t="s">
        <v>322</v>
      </c>
      <c r="D273" s="9"/>
      <c r="E273" s="78" t="s">
        <v>415</v>
      </c>
      <c r="F273" s="14">
        <f>F274</f>
        <v>761.3</v>
      </c>
      <c r="G273" s="14">
        <f>G274</f>
        <v>800</v>
      </c>
      <c r="H273" s="14">
        <f>H274</f>
        <v>800</v>
      </c>
    </row>
    <row r="274" spans="1:8" s="4" customFormat="1" ht="15.6" x14ac:dyDescent="0.3">
      <c r="A274" s="38"/>
      <c r="B274" s="88"/>
      <c r="C274" s="13"/>
      <c r="D274" s="9" t="s">
        <v>11</v>
      </c>
      <c r="E274" s="79" t="s">
        <v>10</v>
      </c>
      <c r="F274" s="14">
        <v>761.3</v>
      </c>
      <c r="G274" s="14">
        <v>800</v>
      </c>
      <c r="H274" s="14">
        <v>800</v>
      </c>
    </row>
    <row r="275" spans="1:8" s="35" customFormat="1" ht="18.75" customHeight="1" x14ac:dyDescent="0.25">
      <c r="A275" s="47">
        <v>903</v>
      </c>
      <c r="B275" s="10"/>
      <c r="C275" s="10"/>
      <c r="D275" s="10"/>
      <c r="E275" s="83" t="s">
        <v>466</v>
      </c>
      <c r="F275" s="72">
        <f>F283++F404+F424+F276</f>
        <v>365681.3</v>
      </c>
      <c r="G275" s="72">
        <f>G283++G404+G424+G276</f>
        <v>365748.09999999992</v>
      </c>
      <c r="H275" s="72">
        <f>H283++H404+H424+H276</f>
        <v>337693.3</v>
      </c>
    </row>
    <row r="276" spans="1:8" s="4" customFormat="1" ht="16.5" customHeight="1" x14ac:dyDescent="0.25">
      <c r="A276" s="31"/>
      <c r="B276" s="18" t="s">
        <v>143</v>
      </c>
      <c r="C276" s="13"/>
      <c r="D276" s="9"/>
      <c r="E276" s="20" t="s">
        <v>144</v>
      </c>
      <c r="F276" s="46">
        <f t="shared" ref="F276:F281" si="69">F277</f>
        <v>5</v>
      </c>
      <c r="G276" s="46">
        <f t="shared" ref="G276:H281" si="70">G277</f>
        <v>4</v>
      </c>
      <c r="H276" s="46">
        <f t="shared" ref="H276:H280" si="71">H277</f>
        <v>1</v>
      </c>
    </row>
    <row r="277" spans="1:8" s="4" customFormat="1" ht="16.5" customHeight="1" x14ac:dyDescent="0.25">
      <c r="A277" s="31"/>
      <c r="B277" s="23" t="s">
        <v>151</v>
      </c>
      <c r="C277" s="33"/>
      <c r="D277" s="33"/>
      <c r="E277" s="20" t="s">
        <v>152</v>
      </c>
      <c r="F277" s="46">
        <f t="shared" si="69"/>
        <v>5</v>
      </c>
      <c r="G277" s="46">
        <f t="shared" si="70"/>
        <v>4</v>
      </c>
      <c r="H277" s="46">
        <f t="shared" si="71"/>
        <v>1</v>
      </c>
    </row>
    <row r="278" spans="1:8" s="4" customFormat="1" ht="29.25" customHeight="1" x14ac:dyDescent="0.3">
      <c r="A278" s="32"/>
      <c r="B278" s="37"/>
      <c r="C278" s="17" t="s">
        <v>37</v>
      </c>
      <c r="D278" s="13"/>
      <c r="E278" s="71" t="s">
        <v>339</v>
      </c>
      <c r="F278" s="6">
        <f t="shared" si="69"/>
        <v>5</v>
      </c>
      <c r="G278" s="6">
        <f t="shared" si="70"/>
        <v>4</v>
      </c>
      <c r="H278" s="6">
        <f t="shared" si="71"/>
        <v>1</v>
      </c>
    </row>
    <row r="279" spans="1:8" s="4" customFormat="1" ht="19.5" customHeight="1" x14ac:dyDescent="0.3">
      <c r="A279" s="32"/>
      <c r="B279" s="37"/>
      <c r="C279" s="15" t="s">
        <v>33</v>
      </c>
      <c r="D279" s="9"/>
      <c r="E279" s="79" t="s">
        <v>213</v>
      </c>
      <c r="F279" s="14">
        <f t="shared" si="69"/>
        <v>5</v>
      </c>
      <c r="G279" s="14">
        <f t="shared" si="70"/>
        <v>4</v>
      </c>
      <c r="H279" s="14">
        <f t="shared" si="71"/>
        <v>1</v>
      </c>
    </row>
    <row r="280" spans="1:8" s="4" customFormat="1" ht="18.75" customHeight="1" x14ac:dyDescent="0.3">
      <c r="A280" s="32"/>
      <c r="B280" s="37"/>
      <c r="C280" s="15" t="s">
        <v>458</v>
      </c>
      <c r="D280" s="9"/>
      <c r="E280" s="79" t="s">
        <v>459</v>
      </c>
      <c r="F280" s="14">
        <f t="shared" si="69"/>
        <v>5</v>
      </c>
      <c r="G280" s="14">
        <f t="shared" si="70"/>
        <v>4</v>
      </c>
      <c r="H280" s="14">
        <f t="shared" si="71"/>
        <v>1</v>
      </c>
    </row>
    <row r="281" spans="1:8" s="4" customFormat="1" ht="21.75" customHeight="1" x14ac:dyDescent="0.3">
      <c r="A281" s="32"/>
      <c r="B281" s="37"/>
      <c r="C281" s="15" t="s">
        <v>461</v>
      </c>
      <c r="D281" s="13"/>
      <c r="E281" s="21" t="s">
        <v>456</v>
      </c>
      <c r="F281" s="14">
        <f t="shared" si="69"/>
        <v>5</v>
      </c>
      <c r="G281" s="14">
        <f t="shared" si="70"/>
        <v>4</v>
      </c>
      <c r="H281" s="14">
        <f t="shared" si="70"/>
        <v>1</v>
      </c>
    </row>
    <row r="282" spans="1:8" s="4" customFormat="1" ht="18" customHeight="1" x14ac:dyDescent="0.3">
      <c r="A282" s="32"/>
      <c r="B282" s="37"/>
      <c r="C282" s="13"/>
      <c r="D282" s="95" t="s">
        <v>24</v>
      </c>
      <c r="E282" s="96" t="s">
        <v>23</v>
      </c>
      <c r="F282" s="11">
        <v>5</v>
      </c>
      <c r="G282" s="11">
        <v>4</v>
      </c>
      <c r="H282" s="11">
        <v>1</v>
      </c>
    </row>
    <row r="283" spans="1:8" s="4" customFormat="1" ht="16.5" customHeight="1" x14ac:dyDescent="0.25">
      <c r="A283" s="31"/>
      <c r="B283" s="18" t="s">
        <v>174</v>
      </c>
      <c r="C283" s="10"/>
      <c r="D283" s="10"/>
      <c r="E283" s="20" t="s">
        <v>175</v>
      </c>
      <c r="F283" s="46">
        <f>F284+F317+F374+F352</f>
        <v>351795.20000000001</v>
      </c>
      <c r="G283" s="46">
        <f>G284+G317+G374+G352</f>
        <v>342529.39999999997</v>
      </c>
      <c r="H283" s="46">
        <f>H284+H317+H374+H352</f>
        <v>325735.59999999998</v>
      </c>
    </row>
    <row r="284" spans="1:8" s="4" customFormat="1" ht="16.5" customHeight="1" x14ac:dyDescent="0.25">
      <c r="A284" s="31"/>
      <c r="B284" s="18" t="s">
        <v>193</v>
      </c>
      <c r="C284" s="10"/>
      <c r="D284" s="10"/>
      <c r="E284" s="20" t="s">
        <v>194</v>
      </c>
      <c r="F284" s="46">
        <f>F285+F312</f>
        <v>108771</v>
      </c>
      <c r="G284" s="46">
        <f>G285+G312</f>
        <v>99088.099999999991</v>
      </c>
      <c r="H284" s="46">
        <f>H285+H312</f>
        <v>97249.2</v>
      </c>
    </row>
    <row r="285" spans="1:8" s="4" customFormat="1" ht="21" customHeight="1" x14ac:dyDescent="0.3">
      <c r="A285" s="32"/>
      <c r="B285" s="13"/>
      <c r="C285" s="17" t="s">
        <v>136</v>
      </c>
      <c r="D285" s="30"/>
      <c r="E285" s="77" t="s">
        <v>234</v>
      </c>
      <c r="F285" s="8">
        <f>F286+F294+F300+F304</f>
        <v>108525.9</v>
      </c>
      <c r="G285" s="8">
        <f>G286+G294+G300+G304</f>
        <v>98842.999999999985</v>
      </c>
      <c r="H285" s="8">
        <f>H286+H294+H300+H304</f>
        <v>97004.099999999991</v>
      </c>
    </row>
    <row r="286" spans="1:8" s="4" customFormat="1" ht="15.6" x14ac:dyDescent="0.3">
      <c r="A286" s="32"/>
      <c r="B286" s="13"/>
      <c r="C286" s="15" t="s">
        <v>135</v>
      </c>
      <c r="D286" s="13"/>
      <c r="E286" s="69" t="s">
        <v>134</v>
      </c>
      <c r="F286" s="14">
        <f>F287</f>
        <v>76068.899999999994</v>
      </c>
      <c r="G286" s="14">
        <f t="shared" ref="G286:H286" si="72">G287</f>
        <v>72626.899999999994</v>
      </c>
      <c r="H286" s="14">
        <f t="shared" si="72"/>
        <v>71549.899999999994</v>
      </c>
    </row>
    <row r="287" spans="1:8" s="4" customFormat="1" ht="27.6" x14ac:dyDescent="0.3">
      <c r="A287" s="32"/>
      <c r="B287" s="13"/>
      <c r="C287" s="15" t="s">
        <v>133</v>
      </c>
      <c r="D287" s="13"/>
      <c r="E287" s="69" t="s">
        <v>132</v>
      </c>
      <c r="F287" s="14">
        <f>F288+F290+F292</f>
        <v>76068.899999999994</v>
      </c>
      <c r="G287" s="14">
        <f t="shared" ref="G287:H287" si="73">G288+G290+G292</f>
        <v>72626.899999999994</v>
      </c>
      <c r="H287" s="14">
        <f t="shared" si="73"/>
        <v>71549.899999999994</v>
      </c>
    </row>
    <row r="288" spans="1:8" s="4" customFormat="1" ht="27.6" x14ac:dyDescent="0.3">
      <c r="A288" s="32"/>
      <c r="B288" s="13"/>
      <c r="C288" s="15" t="s">
        <v>131</v>
      </c>
      <c r="D288" s="13"/>
      <c r="E288" s="21" t="s">
        <v>6</v>
      </c>
      <c r="F288" s="14">
        <f>F289</f>
        <v>17492.099999999999</v>
      </c>
      <c r="G288" s="14">
        <f>G289</f>
        <v>17492.099999999999</v>
      </c>
      <c r="H288" s="14">
        <f>H289</f>
        <v>17492.099999999999</v>
      </c>
    </row>
    <row r="289" spans="1:8" s="4" customFormat="1" ht="15.6" x14ac:dyDescent="0.3">
      <c r="A289" s="32"/>
      <c r="B289" s="13"/>
      <c r="C289" s="13"/>
      <c r="D289" s="9" t="s">
        <v>24</v>
      </c>
      <c r="E289" s="79" t="s">
        <v>23</v>
      </c>
      <c r="F289" s="14">
        <v>17492.099999999999</v>
      </c>
      <c r="G289" s="14">
        <v>17492.099999999999</v>
      </c>
      <c r="H289" s="14">
        <v>17492.099999999999</v>
      </c>
    </row>
    <row r="290" spans="1:8" s="4" customFormat="1" ht="31.5" customHeight="1" x14ac:dyDescent="0.3">
      <c r="A290" s="32"/>
      <c r="B290" s="37"/>
      <c r="C290" s="15" t="s">
        <v>130</v>
      </c>
      <c r="D290" s="9"/>
      <c r="E290" s="82" t="s">
        <v>215</v>
      </c>
      <c r="F290" s="14">
        <f>F291</f>
        <v>58226.8</v>
      </c>
      <c r="G290" s="14">
        <f>G291</f>
        <v>55134.8</v>
      </c>
      <c r="H290" s="14">
        <f>H291</f>
        <v>54057.8</v>
      </c>
    </row>
    <row r="291" spans="1:8" s="4" customFormat="1" ht="15.6" x14ac:dyDescent="0.3">
      <c r="A291" s="32"/>
      <c r="B291" s="37"/>
      <c r="C291" s="13"/>
      <c r="D291" s="9" t="s">
        <v>24</v>
      </c>
      <c r="E291" s="79" t="s">
        <v>23</v>
      </c>
      <c r="F291" s="14">
        <v>58226.8</v>
      </c>
      <c r="G291" s="14">
        <v>55134.8</v>
      </c>
      <c r="H291" s="14">
        <v>54057.8</v>
      </c>
    </row>
    <row r="292" spans="1:8" s="4" customFormat="1" ht="30.75" customHeight="1" x14ac:dyDescent="0.3">
      <c r="A292" s="32"/>
      <c r="B292" s="37"/>
      <c r="C292" s="15" t="s">
        <v>487</v>
      </c>
      <c r="D292" s="9"/>
      <c r="E292" s="75" t="s">
        <v>536</v>
      </c>
      <c r="F292" s="14">
        <f>F293</f>
        <v>350</v>
      </c>
      <c r="G292" s="14">
        <f>G293</f>
        <v>0</v>
      </c>
      <c r="H292" s="14">
        <f>H293</f>
        <v>0</v>
      </c>
    </row>
    <row r="293" spans="1:8" s="4" customFormat="1" ht="15.6" x14ac:dyDescent="0.3">
      <c r="A293" s="32"/>
      <c r="B293" s="37"/>
      <c r="C293" s="13"/>
      <c r="D293" s="9" t="s">
        <v>24</v>
      </c>
      <c r="E293" s="79" t="s">
        <v>23</v>
      </c>
      <c r="F293" s="14">
        <v>350</v>
      </c>
      <c r="G293" s="14">
        <v>0</v>
      </c>
      <c r="H293" s="14">
        <v>0</v>
      </c>
    </row>
    <row r="294" spans="1:8" s="4" customFormat="1" ht="15.6" x14ac:dyDescent="0.3">
      <c r="A294" s="32"/>
      <c r="B294" s="37"/>
      <c r="C294" s="15" t="s">
        <v>129</v>
      </c>
      <c r="D294" s="9"/>
      <c r="E294" s="79" t="s">
        <v>128</v>
      </c>
      <c r="F294" s="14">
        <f>F295</f>
        <v>26188.5</v>
      </c>
      <c r="G294" s="14">
        <f>G295</f>
        <v>23863.7</v>
      </c>
      <c r="H294" s="14">
        <f>H295</f>
        <v>23101.8</v>
      </c>
    </row>
    <row r="295" spans="1:8" s="4" customFormat="1" ht="27.6" x14ac:dyDescent="0.3">
      <c r="A295" s="32"/>
      <c r="B295" s="37"/>
      <c r="C295" s="15" t="s">
        <v>127</v>
      </c>
      <c r="D295" s="9"/>
      <c r="E295" s="21" t="s">
        <v>232</v>
      </c>
      <c r="F295" s="14">
        <f>F296+F298</f>
        <v>26188.5</v>
      </c>
      <c r="G295" s="14">
        <f t="shared" ref="G295:H295" si="74">G296+G298</f>
        <v>23863.7</v>
      </c>
      <c r="H295" s="14">
        <f t="shared" si="74"/>
        <v>23101.8</v>
      </c>
    </row>
    <row r="296" spans="1:8" s="4" customFormat="1" ht="27.6" x14ac:dyDescent="0.3">
      <c r="A296" s="32"/>
      <c r="B296" s="37"/>
      <c r="C296" s="15" t="s">
        <v>126</v>
      </c>
      <c r="D296" s="9"/>
      <c r="E296" s="21" t="s">
        <v>6</v>
      </c>
      <c r="F296" s="14">
        <f>F297</f>
        <v>7158.6</v>
      </c>
      <c r="G296" s="14">
        <f>G297</f>
        <v>7290.2</v>
      </c>
      <c r="H296" s="14">
        <f>H297</f>
        <v>7290.2</v>
      </c>
    </row>
    <row r="297" spans="1:8" s="4" customFormat="1" ht="15.6" x14ac:dyDescent="0.3">
      <c r="A297" s="32"/>
      <c r="B297" s="37"/>
      <c r="C297" s="13"/>
      <c r="D297" s="9" t="s">
        <v>24</v>
      </c>
      <c r="E297" s="79" t="s">
        <v>23</v>
      </c>
      <c r="F297" s="14">
        <v>7158.6</v>
      </c>
      <c r="G297" s="14">
        <v>7290.2</v>
      </c>
      <c r="H297" s="14">
        <v>7290.2</v>
      </c>
    </row>
    <row r="298" spans="1:8" s="4" customFormat="1" ht="31.5" customHeight="1" x14ac:dyDescent="0.3">
      <c r="A298" s="32"/>
      <c r="B298" s="37"/>
      <c r="C298" s="15" t="s">
        <v>230</v>
      </c>
      <c r="D298" s="9"/>
      <c r="E298" s="82" t="s">
        <v>215</v>
      </c>
      <c r="F298" s="14">
        <f>F299</f>
        <v>19029.900000000001</v>
      </c>
      <c r="G298" s="14">
        <f>G299</f>
        <v>16573.5</v>
      </c>
      <c r="H298" s="14">
        <f>H299</f>
        <v>15811.6</v>
      </c>
    </row>
    <row r="299" spans="1:8" s="4" customFormat="1" ht="15.6" x14ac:dyDescent="0.3">
      <c r="A299" s="32"/>
      <c r="B299" s="37"/>
      <c r="C299" s="13"/>
      <c r="D299" s="9" t="s">
        <v>24</v>
      </c>
      <c r="E299" s="79" t="s">
        <v>23</v>
      </c>
      <c r="F299" s="14">
        <v>19029.900000000001</v>
      </c>
      <c r="G299" s="14">
        <v>16573.5</v>
      </c>
      <c r="H299" s="14">
        <v>15811.6</v>
      </c>
    </row>
    <row r="300" spans="1:8" s="4" customFormat="1" ht="15.6" x14ac:dyDescent="0.3">
      <c r="A300" s="32"/>
      <c r="B300" s="37"/>
      <c r="C300" s="15" t="s">
        <v>120</v>
      </c>
      <c r="D300" s="9"/>
      <c r="E300" s="79" t="s">
        <v>119</v>
      </c>
      <c r="F300" s="14">
        <f t="shared" ref="F300:H308" si="75">F301</f>
        <v>2352.4</v>
      </c>
      <c r="G300" s="14">
        <f t="shared" si="75"/>
        <v>2352.4</v>
      </c>
      <c r="H300" s="14">
        <f t="shared" si="75"/>
        <v>2352.4</v>
      </c>
    </row>
    <row r="301" spans="1:8" s="4" customFormat="1" ht="27.6" x14ac:dyDescent="0.3">
      <c r="A301" s="32"/>
      <c r="B301" s="37"/>
      <c r="C301" s="15" t="s">
        <v>118</v>
      </c>
      <c r="D301" s="9"/>
      <c r="E301" s="21" t="s">
        <v>117</v>
      </c>
      <c r="F301" s="14">
        <f t="shared" si="75"/>
        <v>2352.4</v>
      </c>
      <c r="G301" s="14">
        <f t="shared" si="75"/>
        <v>2352.4</v>
      </c>
      <c r="H301" s="14">
        <f t="shared" si="75"/>
        <v>2352.4</v>
      </c>
    </row>
    <row r="302" spans="1:8" s="4" customFormat="1" ht="15.6" x14ac:dyDescent="0.3">
      <c r="A302" s="32"/>
      <c r="B302" s="37"/>
      <c r="C302" s="15" t="s">
        <v>231</v>
      </c>
      <c r="D302" s="9"/>
      <c r="E302" s="82" t="s">
        <v>215</v>
      </c>
      <c r="F302" s="14">
        <f t="shared" si="75"/>
        <v>2352.4</v>
      </c>
      <c r="G302" s="14">
        <f t="shared" si="75"/>
        <v>2352.4</v>
      </c>
      <c r="H302" s="14">
        <f t="shared" si="75"/>
        <v>2352.4</v>
      </c>
    </row>
    <row r="303" spans="1:8" s="4" customFormat="1" ht="29.25" customHeight="1" x14ac:dyDescent="0.3">
      <c r="A303" s="32"/>
      <c r="B303" s="37"/>
      <c r="C303" s="13"/>
      <c r="D303" s="9" t="s">
        <v>24</v>
      </c>
      <c r="E303" s="79" t="s">
        <v>23</v>
      </c>
      <c r="F303" s="14">
        <v>2352.4</v>
      </c>
      <c r="G303" s="14">
        <v>2352.4</v>
      </c>
      <c r="H303" s="14">
        <v>2352.4</v>
      </c>
    </row>
    <row r="304" spans="1:8" s="4" customFormat="1" ht="15.6" x14ac:dyDescent="0.3">
      <c r="A304" s="32"/>
      <c r="B304" s="37"/>
      <c r="C304" s="15" t="s">
        <v>488</v>
      </c>
      <c r="D304" s="92"/>
      <c r="E304" s="93" t="s">
        <v>489</v>
      </c>
      <c r="F304" s="14">
        <f t="shared" si="75"/>
        <v>3916.1</v>
      </c>
      <c r="G304" s="14">
        <f t="shared" si="75"/>
        <v>0</v>
      </c>
      <c r="H304" s="14">
        <f t="shared" si="75"/>
        <v>0</v>
      </c>
    </row>
    <row r="305" spans="1:8" s="4" customFormat="1" ht="15.6" x14ac:dyDescent="0.3">
      <c r="A305" s="32"/>
      <c r="B305" s="37"/>
      <c r="C305" s="15" t="s">
        <v>490</v>
      </c>
      <c r="D305" s="92"/>
      <c r="E305" s="93" t="s">
        <v>491</v>
      </c>
      <c r="F305" s="14">
        <f>F308+F306+F310</f>
        <v>3916.1</v>
      </c>
      <c r="G305" s="14">
        <f t="shared" ref="G305:H305" si="76">G308+G306+G310</f>
        <v>0</v>
      </c>
      <c r="H305" s="14">
        <f t="shared" si="76"/>
        <v>0</v>
      </c>
    </row>
    <row r="306" spans="1:8" s="4" customFormat="1" ht="27.6" x14ac:dyDescent="0.3">
      <c r="A306" s="32"/>
      <c r="B306" s="37"/>
      <c r="C306" s="15" t="s">
        <v>492</v>
      </c>
      <c r="D306" s="92"/>
      <c r="E306" s="21" t="s">
        <v>6</v>
      </c>
      <c r="F306" s="14">
        <f>F307</f>
        <v>964</v>
      </c>
      <c r="G306" s="14">
        <f>G307</f>
        <v>0</v>
      </c>
      <c r="H306" s="14">
        <f>H307</f>
        <v>0</v>
      </c>
    </row>
    <row r="307" spans="1:8" s="4" customFormat="1" ht="30" customHeight="1" x14ac:dyDescent="0.3">
      <c r="A307" s="32"/>
      <c r="B307" s="37"/>
      <c r="C307" s="13"/>
      <c r="D307" s="9" t="s">
        <v>24</v>
      </c>
      <c r="E307" s="79" t="s">
        <v>23</v>
      </c>
      <c r="F307" s="14">
        <v>964</v>
      </c>
      <c r="G307" s="14">
        <v>0</v>
      </c>
      <c r="H307" s="14">
        <v>0</v>
      </c>
    </row>
    <row r="308" spans="1:8" s="4" customFormat="1" ht="32.25" customHeight="1" x14ac:dyDescent="0.3">
      <c r="A308" s="32"/>
      <c r="B308" s="37"/>
      <c r="C308" s="15" t="s">
        <v>515</v>
      </c>
      <c r="D308" s="92"/>
      <c r="E308" s="21" t="s">
        <v>212</v>
      </c>
      <c r="F308" s="14">
        <f t="shared" si="75"/>
        <v>2070.1999999999998</v>
      </c>
      <c r="G308" s="14">
        <f t="shared" si="75"/>
        <v>0</v>
      </c>
      <c r="H308" s="14">
        <f t="shared" si="75"/>
        <v>0</v>
      </c>
    </row>
    <row r="309" spans="1:8" s="4" customFormat="1" ht="29.25" customHeight="1" x14ac:dyDescent="0.3">
      <c r="A309" s="32"/>
      <c r="B309" s="37"/>
      <c r="C309" s="13"/>
      <c r="D309" s="9" t="s">
        <v>24</v>
      </c>
      <c r="E309" s="79" t="s">
        <v>23</v>
      </c>
      <c r="F309" s="14">
        <v>2070.1999999999998</v>
      </c>
      <c r="G309" s="14">
        <v>0</v>
      </c>
      <c r="H309" s="14">
        <v>0</v>
      </c>
    </row>
    <row r="310" spans="1:8" s="4" customFormat="1" ht="32.25" customHeight="1" x14ac:dyDescent="0.3">
      <c r="A310" s="32"/>
      <c r="B310" s="37"/>
      <c r="C310" s="15" t="s">
        <v>635</v>
      </c>
      <c r="D310" s="9"/>
      <c r="E310" s="75" t="s">
        <v>630</v>
      </c>
      <c r="F310" s="14">
        <f>F311</f>
        <v>881.9</v>
      </c>
      <c r="G310" s="14">
        <f>G311</f>
        <v>0</v>
      </c>
      <c r="H310" s="14">
        <f>H311</f>
        <v>0</v>
      </c>
    </row>
    <row r="311" spans="1:8" s="4" customFormat="1" ht="29.25" customHeight="1" x14ac:dyDescent="0.3">
      <c r="A311" s="32"/>
      <c r="B311" s="37"/>
      <c r="C311" s="13"/>
      <c r="D311" s="9" t="s">
        <v>24</v>
      </c>
      <c r="E311" s="79" t="s">
        <v>23</v>
      </c>
      <c r="F311" s="14">
        <v>881.9</v>
      </c>
      <c r="G311" s="14">
        <v>0</v>
      </c>
      <c r="H311" s="14">
        <v>0</v>
      </c>
    </row>
    <row r="312" spans="1:8" s="4" customFormat="1" ht="30.75" customHeight="1" x14ac:dyDescent="0.3">
      <c r="A312" s="32"/>
      <c r="B312" s="37"/>
      <c r="C312" s="17" t="s">
        <v>71</v>
      </c>
      <c r="D312" s="13"/>
      <c r="E312" s="77" t="s">
        <v>259</v>
      </c>
      <c r="F312" s="14">
        <f t="shared" ref="F312:H314" si="77">F313</f>
        <v>245.1</v>
      </c>
      <c r="G312" s="14">
        <f t="shared" si="77"/>
        <v>245.1</v>
      </c>
      <c r="H312" s="14">
        <f t="shared" si="77"/>
        <v>245.1</v>
      </c>
    </row>
    <row r="313" spans="1:8" s="4" customFormat="1" ht="30" customHeight="1" x14ac:dyDescent="0.3">
      <c r="A313" s="32"/>
      <c r="B313" s="37"/>
      <c r="C313" s="15" t="s">
        <v>495</v>
      </c>
      <c r="D313" s="13"/>
      <c r="E313" s="79" t="s">
        <v>497</v>
      </c>
      <c r="F313" s="14">
        <f t="shared" si="77"/>
        <v>245.1</v>
      </c>
      <c r="G313" s="14">
        <f t="shared" si="77"/>
        <v>245.1</v>
      </c>
      <c r="H313" s="14">
        <f t="shared" si="77"/>
        <v>245.1</v>
      </c>
    </row>
    <row r="314" spans="1:8" s="4" customFormat="1" ht="30" customHeight="1" x14ac:dyDescent="0.3">
      <c r="A314" s="32"/>
      <c r="B314" s="37"/>
      <c r="C314" s="15" t="s">
        <v>496</v>
      </c>
      <c r="D314" s="9"/>
      <c r="E314" s="81" t="s">
        <v>498</v>
      </c>
      <c r="F314" s="14">
        <f t="shared" ref="F314:F315" si="78">F315</f>
        <v>245.1</v>
      </c>
      <c r="G314" s="14">
        <f t="shared" si="77"/>
        <v>245.1</v>
      </c>
      <c r="H314" s="14">
        <f t="shared" si="77"/>
        <v>245.1</v>
      </c>
    </row>
    <row r="315" spans="1:8" s="4" customFormat="1" ht="18.75" customHeight="1" x14ac:dyDescent="0.3">
      <c r="A315" s="32"/>
      <c r="B315" s="37"/>
      <c r="C315" s="15" t="s">
        <v>499</v>
      </c>
      <c r="D315" s="9"/>
      <c r="E315" s="21" t="s">
        <v>260</v>
      </c>
      <c r="F315" s="14">
        <f t="shared" si="78"/>
        <v>245.1</v>
      </c>
      <c r="G315" s="14">
        <f>G316</f>
        <v>245.1</v>
      </c>
      <c r="H315" s="14">
        <f>H316</f>
        <v>245.1</v>
      </c>
    </row>
    <row r="316" spans="1:8" s="4" customFormat="1" ht="15.6" x14ac:dyDescent="0.3">
      <c r="A316" s="32"/>
      <c r="B316" s="37"/>
      <c r="C316" s="13"/>
      <c r="D316" s="9" t="s">
        <v>24</v>
      </c>
      <c r="E316" s="79" t="s">
        <v>23</v>
      </c>
      <c r="F316" s="14">
        <v>245.1</v>
      </c>
      <c r="G316" s="14">
        <v>245.1</v>
      </c>
      <c r="H316" s="14">
        <v>245.1</v>
      </c>
    </row>
    <row r="317" spans="1:8" s="4" customFormat="1" ht="16.5" customHeight="1" x14ac:dyDescent="0.25">
      <c r="A317" s="31"/>
      <c r="B317" s="18" t="s">
        <v>176</v>
      </c>
      <c r="C317" s="10"/>
      <c r="D317" s="10"/>
      <c r="E317" s="20" t="s">
        <v>177</v>
      </c>
      <c r="F317" s="46">
        <f>F318+F343</f>
        <v>193724.9</v>
      </c>
      <c r="G317" s="46">
        <f t="shared" ref="G317:H317" si="79">G318+G343</f>
        <v>197488.4</v>
      </c>
      <c r="H317" s="46">
        <f t="shared" si="79"/>
        <v>182079.5</v>
      </c>
    </row>
    <row r="318" spans="1:8" s="4" customFormat="1" ht="20.25" customHeight="1" x14ac:dyDescent="0.3">
      <c r="A318" s="32"/>
      <c r="B318" s="13"/>
      <c r="C318" s="17" t="s">
        <v>136</v>
      </c>
      <c r="D318" s="30"/>
      <c r="E318" s="77" t="s">
        <v>234</v>
      </c>
      <c r="F318" s="8">
        <f>F319+F329+F333</f>
        <v>193607.4</v>
      </c>
      <c r="G318" s="8">
        <f>G319+G329+G333</f>
        <v>197370.9</v>
      </c>
      <c r="H318" s="8">
        <f>H319+H329+H333</f>
        <v>181962</v>
      </c>
    </row>
    <row r="319" spans="1:8" s="4" customFormat="1" ht="15.6" x14ac:dyDescent="0.3">
      <c r="A319" s="32"/>
      <c r="B319" s="37"/>
      <c r="C319" s="15" t="s">
        <v>129</v>
      </c>
      <c r="D319" s="9"/>
      <c r="E319" s="79" t="s">
        <v>128</v>
      </c>
      <c r="F319" s="14">
        <f>F320</f>
        <v>179563</v>
      </c>
      <c r="G319" s="14">
        <f t="shared" ref="G319:H319" si="80">G320</f>
        <v>179411.3</v>
      </c>
      <c r="H319" s="14">
        <f t="shared" si="80"/>
        <v>178093.8</v>
      </c>
    </row>
    <row r="320" spans="1:8" s="4" customFormat="1" ht="27.6" x14ac:dyDescent="0.3">
      <c r="A320" s="32"/>
      <c r="B320" s="37"/>
      <c r="C320" s="15" t="s">
        <v>127</v>
      </c>
      <c r="D320" s="9"/>
      <c r="E320" s="21" t="s">
        <v>232</v>
      </c>
      <c r="F320" s="14">
        <f>F321+F323+F325+F327</f>
        <v>179563</v>
      </c>
      <c r="G320" s="14">
        <f t="shared" ref="G320:H320" si="81">G321+G323+G325+G327</f>
        <v>179411.3</v>
      </c>
      <c r="H320" s="14">
        <f t="shared" si="81"/>
        <v>178093.8</v>
      </c>
    </row>
    <row r="321" spans="1:8" s="4" customFormat="1" ht="27.6" x14ac:dyDescent="0.3">
      <c r="A321" s="32"/>
      <c r="B321" s="37"/>
      <c r="C321" s="15" t="s">
        <v>126</v>
      </c>
      <c r="D321" s="9"/>
      <c r="E321" s="21" t="s">
        <v>6</v>
      </c>
      <c r="F321" s="14">
        <f>F322</f>
        <v>33356.9</v>
      </c>
      <c r="G321" s="14">
        <f>G322</f>
        <v>33475.300000000003</v>
      </c>
      <c r="H321" s="14">
        <f>H322</f>
        <v>33475.300000000003</v>
      </c>
    </row>
    <row r="322" spans="1:8" s="4" customFormat="1" ht="15.6" x14ac:dyDescent="0.3">
      <c r="A322" s="32"/>
      <c r="B322" s="37"/>
      <c r="C322" s="13"/>
      <c r="D322" s="9" t="s">
        <v>24</v>
      </c>
      <c r="E322" s="79" t="s">
        <v>23</v>
      </c>
      <c r="F322" s="14">
        <v>33356.9</v>
      </c>
      <c r="G322" s="14">
        <v>33475.300000000003</v>
      </c>
      <c r="H322" s="14">
        <v>33475.300000000003</v>
      </c>
    </row>
    <row r="323" spans="1:8" s="4" customFormat="1" ht="30" customHeight="1" x14ac:dyDescent="0.3">
      <c r="A323" s="32"/>
      <c r="B323" s="37"/>
      <c r="C323" s="15" t="s">
        <v>230</v>
      </c>
      <c r="D323" s="9"/>
      <c r="E323" s="82" t="s">
        <v>215</v>
      </c>
      <c r="F323" s="14">
        <f>F324</f>
        <v>113907.2</v>
      </c>
      <c r="G323" s="14">
        <f>G324</f>
        <v>114392.7</v>
      </c>
      <c r="H323" s="14">
        <f>H324</f>
        <v>113474.8</v>
      </c>
    </row>
    <row r="324" spans="1:8" s="4" customFormat="1" ht="31.5" customHeight="1" x14ac:dyDescent="0.3">
      <c r="A324" s="32"/>
      <c r="B324" s="37"/>
      <c r="C324" s="13"/>
      <c r="D324" s="9" t="s">
        <v>24</v>
      </c>
      <c r="E324" s="79" t="s">
        <v>23</v>
      </c>
      <c r="F324" s="14">
        <v>113907.2</v>
      </c>
      <c r="G324" s="14">
        <v>114392.7</v>
      </c>
      <c r="H324" s="14">
        <v>113474.8</v>
      </c>
    </row>
    <row r="325" spans="1:8" s="4" customFormat="1" ht="30" customHeight="1" x14ac:dyDescent="0.3">
      <c r="A325" s="32"/>
      <c r="B325" s="37"/>
      <c r="C325" s="15" t="s">
        <v>479</v>
      </c>
      <c r="D325" s="9"/>
      <c r="E325" s="75" t="s">
        <v>478</v>
      </c>
      <c r="F325" s="14">
        <f>F326</f>
        <v>15002.9</v>
      </c>
      <c r="G325" s="14">
        <f>G326</f>
        <v>15002.9</v>
      </c>
      <c r="H325" s="14">
        <f>H326</f>
        <v>15002.9</v>
      </c>
    </row>
    <row r="326" spans="1:8" s="4" customFormat="1" ht="31.5" customHeight="1" x14ac:dyDescent="0.3">
      <c r="A326" s="32"/>
      <c r="B326" s="37"/>
      <c r="C326" s="13"/>
      <c r="D326" s="9" t="s">
        <v>24</v>
      </c>
      <c r="E326" s="79" t="s">
        <v>23</v>
      </c>
      <c r="F326" s="14">
        <v>15002.9</v>
      </c>
      <c r="G326" s="14">
        <v>15002.9</v>
      </c>
      <c r="H326" s="14">
        <v>15002.9</v>
      </c>
    </row>
    <row r="327" spans="1:8" s="4" customFormat="1" ht="30" customHeight="1" x14ac:dyDescent="0.3">
      <c r="A327" s="32"/>
      <c r="B327" s="37"/>
      <c r="C327" s="15" t="s">
        <v>480</v>
      </c>
      <c r="D327" s="9"/>
      <c r="E327" s="75" t="s">
        <v>477</v>
      </c>
      <c r="F327" s="14">
        <f>F328</f>
        <v>17296</v>
      </c>
      <c r="G327" s="14">
        <f>G328</f>
        <v>16540.400000000001</v>
      </c>
      <c r="H327" s="14">
        <f>H328</f>
        <v>16140.8</v>
      </c>
    </row>
    <row r="328" spans="1:8" s="4" customFormat="1" ht="31.5" customHeight="1" x14ac:dyDescent="0.3">
      <c r="A328" s="32"/>
      <c r="B328" s="37"/>
      <c r="C328" s="13"/>
      <c r="D328" s="9" t="s">
        <v>24</v>
      </c>
      <c r="E328" s="79" t="s">
        <v>23</v>
      </c>
      <c r="F328" s="14">
        <v>17296</v>
      </c>
      <c r="G328" s="14">
        <v>16540.400000000001</v>
      </c>
      <c r="H328" s="14">
        <v>16140.8</v>
      </c>
    </row>
    <row r="329" spans="1:8" s="4" customFormat="1" ht="15.6" x14ac:dyDescent="0.3">
      <c r="A329" s="32"/>
      <c r="B329" s="37"/>
      <c r="C329" s="15" t="s">
        <v>120</v>
      </c>
      <c r="D329" s="9"/>
      <c r="E329" s="79" t="s">
        <v>119</v>
      </c>
      <c r="F329" s="14">
        <f t="shared" ref="F329:H331" si="82">F330</f>
        <v>3263.6</v>
      </c>
      <c r="G329" s="14">
        <f t="shared" si="82"/>
        <v>3298.2</v>
      </c>
      <c r="H329" s="14">
        <f t="shared" si="82"/>
        <v>3298.2</v>
      </c>
    </row>
    <row r="330" spans="1:8" s="4" customFormat="1" ht="27.6" x14ac:dyDescent="0.3">
      <c r="A330" s="32"/>
      <c r="B330" s="37"/>
      <c r="C330" s="15" t="s">
        <v>118</v>
      </c>
      <c r="D330" s="9"/>
      <c r="E330" s="21" t="s">
        <v>117</v>
      </c>
      <c r="F330" s="14">
        <f t="shared" si="82"/>
        <v>3263.6</v>
      </c>
      <c r="G330" s="14">
        <f t="shared" si="82"/>
        <v>3298.2</v>
      </c>
      <c r="H330" s="14">
        <f t="shared" si="82"/>
        <v>3298.2</v>
      </c>
    </row>
    <row r="331" spans="1:8" s="4" customFormat="1" ht="15.6" x14ac:dyDescent="0.3">
      <c r="A331" s="32"/>
      <c r="B331" s="37"/>
      <c r="C331" s="15" t="s">
        <v>231</v>
      </c>
      <c r="D331" s="9"/>
      <c r="E331" s="82" t="s">
        <v>215</v>
      </c>
      <c r="F331" s="14">
        <f t="shared" si="82"/>
        <v>3263.6</v>
      </c>
      <c r="G331" s="14">
        <f t="shared" si="82"/>
        <v>3298.2</v>
      </c>
      <c r="H331" s="14">
        <f t="shared" si="82"/>
        <v>3298.2</v>
      </c>
    </row>
    <row r="332" spans="1:8" s="4" customFormat="1" ht="29.25" customHeight="1" x14ac:dyDescent="0.3">
      <c r="A332" s="32"/>
      <c r="B332" s="37"/>
      <c r="C332" s="13"/>
      <c r="D332" s="9" t="s">
        <v>24</v>
      </c>
      <c r="E332" s="79" t="s">
        <v>23</v>
      </c>
      <c r="F332" s="14">
        <v>3263.6</v>
      </c>
      <c r="G332" s="14">
        <v>3298.2</v>
      </c>
      <c r="H332" s="14">
        <v>3298.2</v>
      </c>
    </row>
    <row r="333" spans="1:8" s="4" customFormat="1" ht="15.6" x14ac:dyDescent="0.3">
      <c r="A333" s="32"/>
      <c r="B333" s="37"/>
      <c r="C333" s="15" t="s">
        <v>488</v>
      </c>
      <c r="D333" s="92"/>
      <c r="E333" s="93" t="s">
        <v>489</v>
      </c>
      <c r="F333" s="14">
        <f t="shared" ref="F333:H333" si="83">F334</f>
        <v>10780.800000000001</v>
      </c>
      <c r="G333" s="14">
        <f t="shared" si="83"/>
        <v>14661.4</v>
      </c>
      <c r="H333" s="14">
        <f t="shared" si="83"/>
        <v>570</v>
      </c>
    </row>
    <row r="334" spans="1:8" s="4" customFormat="1" ht="16.5" customHeight="1" x14ac:dyDescent="0.3">
      <c r="A334" s="32"/>
      <c r="B334" s="37"/>
      <c r="C334" s="15" t="s">
        <v>490</v>
      </c>
      <c r="D334" s="92"/>
      <c r="E334" s="93" t="s">
        <v>491</v>
      </c>
      <c r="F334" s="14">
        <f>F335+F337+F339+F341</f>
        <v>10780.800000000001</v>
      </c>
      <c r="G334" s="14">
        <f t="shared" ref="G334:H334" si="84">G335+G337+G339+G341</f>
        <v>14661.4</v>
      </c>
      <c r="H334" s="14">
        <f t="shared" si="84"/>
        <v>570</v>
      </c>
    </row>
    <row r="335" spans="1:8" s="4" customFormat="1" ht="27.6" x14ac:dyDescent="0.3">
      <c r="A335" s="32"/>
      <c r="B335" s="37"/>
      <c r="C335" s="15" t="s">
        <v>492</v>
      </c>
      <c r="D335" s="92"/>
      <c r="E335" s="21" t="s">
        <v>6</v>
      </c>
      <c r="F335" s="14">
        <f>F336</f>
        <v>5359.8</v>
      </c>
      <c r="G335" s="14">
        <f>G336</f>
        <v>14091.4</v>
      </c>
      <c r="H335" s="14">
        <f>H336</f>
        <v>0</v>
      </c>
    </row>
    <row r="336" spans="1:8" s="4" customFormat="1" ht="30" customHeight="1" x14ac:dyDescent="0.3">
      <c r="A336" s="32"/>
      <c r="B336" s="37"/>
      <c r="C336" s="13"/>
      <c r="D336" s="9" t="s">
        <v>24</v>
      </c>
      <c r="E336" s="79" t="s">
        <v>23</v>
      </c>
      <c r="F336" s="14">
        <v>5359.8</v>
      </c>
      <c r="G336" s="14">
        <v>14091.4</v>
      </c>
      <c r="H336" s="14">
        <v>0</v>
      </c>
    </row>
    <row r="337" spans="1:8" s="4" customFormat="1" ht="32.25" customHeight="1" x14ac:dyDescent="0.3">
      <c r="A337" s="32"/>
      <c r="B337" s="37"/>
      <c r="C337" s="15" t="s">
        <v>515</v>
      </c>
      <c r="D337" s="92"/>
      <c r="E337" s="21" t="s">
        <v>212</v>
      </c>
      <c r="F337" s="14">
        <f>F338</f>
        <v>5364.4</v>
      </c>
      <c r="G337" s="14">
        <f t="shared" ref="G337:H337" si="85">G338</f>
        <v>0</v>
      </c>
      <c r="H337" s="14">
        <f t="shared" si="85"/>
        <v>0</v>
      </c>
    </row>
    <row r="338" spans="1:8" s="4" customFormat="1" ht="29.25" customHeight="1" x14ac:dyDescent="0.3">
      <c r="A338" s="32"/>
      <c r="B338" s="37"/>
      <c r="C338" s="13"/>
      <c r="D338" s="9" t="s">
        <v>24</v>
      </c>
      <c r="E338" s="79" t="s">
        <v>23</v>
      </c>
      <c r="F338" s="14">
        <v>5364.4</v>
      </c>
      <c r="G338" s="14">
        <v>0</v>
      </c>
      <c r="H338" s="14">
        <v>0</v>
      </c>
    </row>
    <row r="339" spans="1:8" s="4" customFormat="1" ht="19.5" customHeight="1" x14ac:dyDescent="0.3">
      <c r="A339" s="32"/>
      <c r="B339" s="37"/>
      <c r="C339" s="13" t="s">
        <v>663</v>
      </c>
      <c r="D339" s="9"/>
      <c r="E339" s="79" t="s">
        <v>664</v>
      </c>
      <c r="F339" s="14">
        <f>F340</f>
        <v>56.6</v>
      </c>
      <c r="G339" s="14">
        <f t="shared" ref="G339:H339" si="86">G340</f>
        <v>0</v>
      </c>
      <c r="H339" s="14">
        <f t="shared" si="86"/>
        <v>0</v>
      </c>
    </row>
    <row r="340" spans="1:8" s="4" customFormat="1" ht="29.25" customHeight="1" x14ac:dyDescent="0.3">
      <c r="A340" s="32"/>
      <c r="B340" s="37"/>
      <c r="C340" s="13"/>
      <c r="D340" s="9" t="s">
        <v>24</v>
      </c>
      <c r="E340" s="79" t="s">
        <v>23</v>
      </c>
      <c r="F340" s="14">
        <v>56.6</v>
      </c>
      <c r="G340" s="14">
        <v>0</v>
      </c>
      <c r="H340" s="14">
        <v>0</v>
      </c>
    </row>
    <row r="341" spans="1:8" s="4" customFormat="1" ht="15.75" customHeight="1" x14ac:dyDescent="0.3">
      <c r="A341" s="32"/>
      <c r="B341" s="37"/>
      <c r="C341" s="13" t="s">
        <v>665</v>
      </c>
      <c r="D341" s="9"/>
      <c r="E341" s="79" t="s">
        <v>666</v>
      </c>
      <c r="F341" s="14">
        <f>F342</f>
        <v>0</v>
      </c>
      <c r="G341" s="14">
        <f t="shared" ref="G341:H341" si="87">G342</f>
        <v>570</v>
      </c>
      <c r="H341" s="14">
        <f t="shared" si="87"/>
        <v>570</v>
      </c>
    </row>
    <row r="342" spans="1:8" s="4" customFormat="1" ht="29.25" customHeight="1" x14ac:dyDescent="0.3">
      <c r="A342" s="32"/>
      <c r="B342" s="37"/>
      <c r="C342" s="13"/>
      <c r="D342" s="9" t="s">
        <v>24</v>
      </c>
      <c r="E342" s="79" t="s">
        <v>23</v>
      </c>
      <c r="F342" s="14">
        <v>0</v>
      </c>
      <c r="G342" s="14">
        <v>570</v>
      </c>
      <c r="H342" s="14">
        <v>570</v>
      </c>
    </row>
    <row r="343" spans="1:8" s="4" customFormat="1" ht="30" customHeight="1" x14ac:dyDescent="0.3">
      <c r="A343" s="32"/>
      <c r="B343" s="37"/>
      <c r="C343" s="17" t="s">
        <v>71</v>
      </c>
      <c r="D343" s="13"/>
      <c r="E343" s="77" t="s">
        <v>259</v>
      </c>
      <c r="F343" s="14">
        <f>F344+F348</f>
        <v>117.5</v>
      </c>
      <c r="G343" s="14">
        <f t="shared" ref="G343:H343" si="88">G344+G348</f>
        <v>117.5</v>
      </c>
      <c r="H343" s="14">
        <f t="shared" si="88"/>
        <v>117.5</v>
      </c>
    </row>
    <row r="344" spans="1:8" s="4" customFormat="1" ht="30.75" customHeight="1" x14ac:dyDescent="0.3">
      <c r="A344" s="32"/>
      <c r="B344" s="37"/>
      <c r="C344" s="15" t="s">
        <v>70</v>
      </c>
      <c r="D344" s="13"/>
      <c r="E344" s="79" t="s">
        <v>408</v>
      </c>
      <c r="F344" s="14">
        <f t="shared" ref="F344:H350" si="89">F345</f>
        <v>5.6</v>
      </c>
      <c r="G344" s="14">
        <f t="shared" si="89"/>
        <v>5.6</v>
      </c>
      <c r="H344" s="14">
        <f t="shared" si="89"/>
        <v>5.6</v>
      </c>
    </row>
    <row r="345" spans="1:8" s="4" customFormat="1" ht="30" customHeight="1" x14ac:dyDescent="0.3">
      <c r="A345" s="32"/>
      <c r="B345" s="37"/>
      <c r="C345" s="15" t="s">
        <v>69</v>
      </c>
      <c r="D345" s="9"/>
      <c r="E345" s="81" t="s">
        <v>442</v>
      </c>
      <c r="F345" s="14">
        <f>F346</f>
        <v>5.6</v>
      </c>
      <c r="G345" s="14">
        <f t="shared" si="89"/>
        <v>5.6</v>
      </c>
      <c r="H345" s="14">
        <f t="shared" si="89"/>
        <v>5.6</v>
      </c>
    </row>
    <row r="346" spans="1:8" s="4" customFormat="1" ht="18.75" customHeight="1" x14ac:dyDescent="0.3">
      <c r="A346" s="32"/>
      <c r="B346" s="37"/>
      <c r="C346" s="15" t="s">
        <v>434</v>
      </c>
      <c r="D346" s="9"/>
      <c r="E346" s="21" t="s">
        <v>443</v>
      </c>
      <c r="F346" s="14">
        <f t="shared" si="89"/>
        <v>5.6</v>
      </c>
      <c r="G346" s="14">
        <f t="shared" si="89"/>
        <v>5.6</v>
      </c>
      <c r="H346" s="14">
        <f t="shared" si="89"/>
        <v>5.6</v>
      </c>
    </row>
    <row r="347" spans="1:8" s="4" customFormat="1" ht="15.6" x14ac:dyDescent="0.3">
      <c r="A347" s="32"/>
      <c r="B347" s="37"/>
      <c r="C347" s="13"/>
      <c r="D347" s="9" t="s">
        <v>24</v>
      </c>
      <c r="E347" s="79" t="s">
        <v>23</v>
      </c>
      <c r="F347" s="14">
        <v>5.6</v>
      </c>
      <c r="G347" s="14">
        <v>5.6</v>
      </c>
      <c r="H347" s="14">
        <v>5.6</v>
      </c>
    </row>
    <row r="348" spans="1:8" s="4" customFormat="1" ht="26.25" customHeight="1" x14ac:dyDescent="0.3">
      <c r="A348" s="32"/>
      <c r="B348" s="37"/>
      <c r="C348" s="15" t="s">
        <v>495</v>
      </c>
      <c r="D348" s="13"/>
      <c r="E348" s="79" t="s">
        <v>497</v>
      </c>
      <c r="F348" s="14">
        <f t="shared" ref="F348:F349" si="90">F349</f>
        <v>111.9</v>
      </c>
      <c r="G348" s="14">
        <f t="shared" ref="G348:H349" si="91">G349</f>
        <v>111.9</v>
      </c>
      <c r="H348" s="14">
        <f t="shared" si="91"/>
        <v>111.9</v>
      </c>
    </row>
    <row r="349" spans="1:8" s="4" customFormat="1" ht="30" customHeight="1" x14ac:dyDescent="0.3">
      <c r="A349" s="32"/>
      <c r="B349" s="37"/>
      <c r="C349" s="15" t="s">
        <v>496</v>
      </c>
      <c r="D349" s="9"/>
      <c r="E349" s="81" t="s">
        <v>498</v>
      </c>
      <c r="F349" s="14">
        <f t="shared" si="90"/>
        <v>111.9</v>
      </c>
      <c r="G349" s="14">
        <f t="shared" si="91"/>
        <v>111.9</v>
      </c>
      <c r="H349" s="14">
        <f t="shared" si="91"/>
        <v>111.9</v>
      </c>
    </row>
    <row r="350" spans="1:8" s="4" customFormat="1" ht="18.75" customHeight="1" x14ac:dyDescent="0.3">
      <c r="A350" s="32"/>
      <c r="B350" s="37"/>
      <c r="C350" s="15" t="s">
        <v>499</v>
      </c>
      <c r="D350" s="9"/>
      <c r="E350" s="21" t="s">
        <v>260</v>
      </c>
      <c r="F350" s="14">
        <f t="shared" si="89"/>
        <v>111.9</v>
      </c>
      <c r="G350" s="14">
        <f t="shared" si="89"/>
        <v>111.9</v>
      </c>
      <c r="H350" s="14">
        <f t="shared" si="89"/>
        <v>111.9</v>
      </c>
    </row>
    <row r="351" spans="1:8" s="4" customFormat="1" ht="15.6" x14ac:dyDescent="0.3">
      <c r="A351" s="32"/>
      <c r="B351" s="37"/>
      <c r="C351" s="13"/>
      <c r="D351" s="9" t="s">
        <v>24</v>
      </c>
      <c r="E351" s="79" t="s">
        <v>23</v>
      </c>
      <c r="F351" s="14">
        <v>111.9</v>
      </c>
      <c r="G351" s="14">
        <v>111.9</v>
      </c>
      <c r="H351" s="14">
        <v>111.9</v>
      </c>
    </row>
    <row r="352" spans="1:8" s="4" customFormat="1" ht="17.25" customHeight="1" x14ac:dyDescent="0.25">
      <c r="A352" s="31"/>
      <c r="B352" s="18" t="s">
        <v>206</v>
      </c>
      <c r="C352" s="10"/>
      <c r="D352" s="10"/>
      <c r="E352" s="20" t="s">
        <v>207</v>
      </c>
      <c r="F352" s="46">
        <f>F353+F364+F369</f>
        <v>31710.3</v>
      </c>
      <c r="G352" s="46">
        <f>G353+G364+G369</f>
        <v>27702.799999999999</v>
      </c>
      <c r="H352" s="46">
        <f>H353+H364+H369</f>
        <v>27702.799999999999</v>
      </c>
    </row>
    <row r="353" spans="1:8" s="4" customFormat="1" ht="20.25" customHeight="1" x14ac:dyDescent="0.3">
      <c r="A353" s="32"/>
      <c r="B353" s="13"/>
      <c r="C353" s="17" t="s">
        <v>136</v>
      </c>
      <c r="D353" s="30"/>
      <c r="E353" s="77" t="s">
        <v>234</v>
      </c>
      <c r="F353" s="8">
        <f>F354+F358</f>
        <v>31185.200000000001</v>
      </c>
      <c r="G353" s="8">
        <f t="shared" ref="G353:H353" si="92">G354+G358</f>
        <v>27674.3</v>
      </c>
      <c r="H353" s="8">
        <f t="shared" si="92"/>
        <v>27674.3</v>
      </c>
    </row>
    <row r="354" spans="1:8" s="4" customFormat="1" ht="15.6" x14ac:dyDescent="0.3">
      <c r="A354" s="32"/>
      <c r="B354" s="37"/>
      <c r="C354" s="15" t="s">
        <v>125</v>
      </c>
      <c r="D354" s="9"/>
      <c r="E354" s="79" t="s">
        <v>124</v>
      </c>
      <c r="F354" s="14">
        <f t="shared" ref="F354:H356" si="93">F355</f>
        <v>28856.7</v>
      </c>
      <c r="G354" s="14">
        <f t="shared" si="93"/>
        <v>27674.3</v>
      </c>
      <c r="H354" s="14">
        <f t="shared" si="93"/>
        <v>27674.3</v>
      </c>
    </row>
    <row r="355" spans="1:8" s="4" customFormat="1" ht="27.6" x14ac:dyDescent="0.3">
      <c r="A355" s="32"/>
      <c r="B355" s="37"/>
      <c r="C355" s="15" t="s">
        <v>123</v>
      </c>
      <c r="D355" s="9"/>
      <c r="E355" s="21" t="s">
        <v>72</v>
      </c>
      <c r="F355" s="14">
        <f t="shared" si="93"/>
        <v>28856.7</v>
      </c>
      <c r="G355" s="14">
        <f t="shared" si="93"/>
        <v>27674.3</v>
      </c>
      <c r="H355" s="14">
        <f t="shared" si="93"/>
        <v>27674.3</v>
      </c>
    </row>
    <row r="356" spans="1:8" s="4" customFormat="1" ht="27.6" x14ac:dyDescent="0.3">
      <c r="A356" s="32"/>
      <c r="B356" s="37"/>
      <c r="C356" s="15" t="s">
        <v>122</v>
      </c>
      <c r="D356" s="13"/>
      <c r="E356" s="21" t="s">
        <v>6</v>
      </c>
      <c r="F356" s="14">
        <f t="shared" si="93"/>
        <v>28856.7</v>
      </c>
      <c r="G356" s="14">
        <f t="shared" si="93"/>
        <v>27674.3</v>
      </c>
      <c r="H356" s="14">
        <f t="shared" si="93"/>
        <v>27674.3</v>
      </c>
    </row>
    <row r="357" spans="1:8" s="4" customFormat="1" ht="30.75" customHeight="1" x14ac:dyDescent="0.3">
      <c r="A357" s="32"/>
      <c r="B357" s="37"/>
      <c r="C357" s="15"/>
      <c r="D357" s="9" t="s">
        <v>24</v>
      </c>
      <c r="E357" s="79" t="s">
        <v>23</v>
      </c>
      <c r="F357" s="14">
        <v>28856.7</v>
      </c>
      <c r="G357" s="14">
        <v>27674.3</v>
      </c>
      <c r="H357" s="14">
        <v>27674.3</v>
      </c>
    </row>
    <row r="358" spans="1:8" s="4" customFormat="1" ht="15.6" x14ac:dyDescent="0.3">
      <c r="A358" s="32"/>
      <c r="B358" s="37"/>
      <c r="C358" s="15" t="s">
        <v>488</v>
      </c>
      <c r="D358" s="92"/>
      <c r="E358" s="93" t="s">
        <v>489</v>
      </c>
      <c r="F358" s="14">
        <f t="shared" ref="F358:H358" si="94">F359</f>
        <v>2328.5</v>
      </c>
      <c r="G358" s="14">
        <f t="shared" si="94"/>
        <v>0</v>
      </c>
      <c r="H358" s="14">
        <f t="shared" si="94"/>
        <v>0</v>
      </c>
    </row>
    <row r="359" spans="1:8" s="4" customFormat="1" ht="15.6" x14ac:dyDescent="0.3">
      <c r="A359" s="32"/>
      <c r="B359" s="37"/>
      <c r="C359" s="15" t="s">
        <v>490</v>
      </c>
      <c r="D359" s="92"/>
      <c r="E359" s="93" t="s">
        <v>491</v>
      </c>
      <c r="F359" s="14">
        <f>F360+F362</f>
        <v>2328.5</v>
      </c>
      <c r="G359" s="14">
        <f t="shared" ref="G359:H359" si="95">G360+G362</f>
        <v>0</v>
      </c>
      <c r="H359" s="14">
        <f t="shared" si="95"/>
        <v>0</v>
      </c>
    </row>
    <row r="360" spans="1:8" s="4" customFormat="1" ht="27.6" x14ac:dyDescent="0.3">
      <c r="A360" s="32"/>
      <c r="B360" s="37"/>
      <c r="C360" s="15" t="s">
        <v>492</v>
      </c>
      <c r="D360" s="92"/>
      <c r="E360" s="21" t="s">
        <v>6</v>
      </c>
      <c r="F360" s="14">
        <f>F361</f>
        <v>248</v>
      </c>
      <c r="G360" s="14">
        <f>G361</f>
        <v>0</v>
      </c>
      <c r="H360" s="14">
        <f>H361</f>
        <v>0</v>
      </c>
    </row>
    <row r="361" spans="1:8" s="4" customFormat="1" ht="30" customHeight="1" x14ac:dyDescent="0.3">
      <c r="A361" s="32"/>
      <c r="B361" s="37"/>
      <c r="C361" s="13"/>
      <c r="D361" s="9" t="s">
        <v>24</v>
      </c>
      <c r="E361" s="79" t="s">
        <v>23</v>
      </c>
      <c r="F361" s="14">
        <v>248</v>
      </c>
      <c r="G361" s="14">
        <v>0</v>
      </c>
      <c r="H361" s="14">
        <v>0</v>
      </c>
    </row>
    <row r="362" spans="1:8" s="4" customFormat="1" ht="32.25" customHeight="1" x14ac:dyDescent="0.3">
      <c r="A362" s="32"/>
      <c r="B362" s="37"/>
      <c r="C362" s="15" t="s">
        <v>515</v>
      </c>
      <c r="D362" s="92"/>
      <c r="E362" s="21" t="s">
        <v>212</v>
      </c>
      <c r="F362" s="14">
        <f>F363</f>
        <v>2080.5</v>
      </c>
      <c r="G362" s="14">
        <f t="shared" ref="G362:H362" si="96">G363</f>
        <v>0</v>
      </c>
      <c r="H362" s="14">
        <f t="shared" si="96"/>
        <v>0</v>
      </c>
    </row>
    <row r="363" spans="1:8" s="4" customFormat="1" ht="29.25" customHeight="1" x14ac:dyDescent="0.3">
      <c r="A363" s="32"/>
      <c r="B363" s="37"/>
      <c r="C363" s="13"/>
      <c r="D363" s="9" t="s">
        <v>24</v>
      </c>
      <c r="E363" s="79" t="s">
        <v>23</v>
      </c>
      <c r="F363" s="14">
        <v>2080.5</v>
      </c>
      <c r="G363" s="14">
        <v>0</v>
      </c>
      <c r="H363" s="14">
        <v>0</v>
      </c>
    </row>
    <row r="364" spans="1:8" s="4" customFormat="1" ht="30" customHeight="1" x14ac:dyDescent="0.3">
      <c r="A364" s="32"/>
      <c r="B364" s="37"/>
      <c r="C364" s="17" t="s">
        <v>71</v>
      </c>
      <c r="D364" s="13"/>
      <c r="E364" s="77" t="s">
        <v>259</v>
      </c>
      <c r="F364" s="14">
        <f t="shared" ref="F364:H367" si="97">F365</f>
        <v>28.5</v>
      </c>
      <c r="G364" s="14">
        <f t="shared" si="97"/>
        <v>28.5</v>
      </c>
      <c r="H364" s="14">
        <f t="shared" si="97"/>
        <v>28.5</v>
      </c>
    </row>
    <row r="365" spans="1:8" s="4" customFormat="1" ht="29.25" customHeight="1" x14ac:dyDescent="0.3">
      <c r="A365" s="32"/>
      <c r="B365" s="37"/>
      <c r="C365" s="15" t="s">
        <v>495</v>
      </c>
      <c r="D365" s="13"/>
      <c r="E365" s="79" t="s">
        <v>497</v>
      </c>
      <c r="F365" s="14">
        <f t="shared" si="97"/>
        <v>28.5</v>
      </c>
      <c r="G365" s="14">
        <f t="shared" si="97"/>
        <v>28.5</v>
      </c>
      <c r="H365" s="14">
        <f t="shared" si="97"/>
        <v>28.5</v>
      </c>
    </row>
    <row r="366" spans="1:8" s="4" customFormat="1" ht="30" customHeight="1" x14ac:dyDescent="0.3">
      <c r="A366" s="32"/>
      <c r="B366" s="37"/>
      <c r="C366" s="15" t="s">
        <v>496</v>
      </c>
      <c r="D366" s="9"/>
      <c r="E366" s="81" t="s">
        <v>498</v>
      </c>
      <c r="F366" s="14">
        <f t="shared" si="97"/>
        <v>28.5</v>
      </c>
      <c r="G366" s="14">
        <f t="shared" si="97"/>
        <v>28.5</v>
      </c>
      <c r="H366" s="14">
        <f t="shared" si="97"/>
        <v>28.5</v>
      </c>
    </row>
    <row r="367" spans="1:8" s="4" customFormat="1" ht="18.75" customHeight="1" x14ac:dyDescent="0.3">
      <c r="A367" s="32"/>
      <c r="B367" s="37"/>
      <c r="C367" s="15" t="s">
        <v>499</v>
      </c>
      <c r="D367" s="9"/>
      <c r="E367" s="21" t="s">
        <v>260</v>
      </c>
      <c r="F367" s="14">
        <f t="shared" si="97"/>
        <v>28.5</v>
      </c>
      <c r="G367" s="14">
        <f t="shared" si="97"/>
        <v>28.5</v>
      </c>
      <c r="H367" s="14">
        <f t="shared" si="97"/>
        <v>28.5</v>
      </c>
    </row>
    <row r="368" spans="1:8" s="4" customFormat="1" ht="15.6" x14ac:dyDescent="0.3">
      <c r="A368" s="32"/>
      <c r="B368" s="37"/>
      <c r="C368" s="13"/>
      <c r="D368" s="9" t="s">
        <v>24</v>
      </c>
      <c r="E368" s="79" t="s">
        <v>23</v>
      </c>
      <c r="F368" s="14">
        <v>28.5</v>
      </c>
      <c r="G368" s="14">
        <v>28.5</v>
      </c>
      <c r="H368" s="14">
        <v>28.5</v>
      </c>
    </row>
    <row r="369" spans="1:8" s="4" customFormat="1" ht="30" customHeight="1" x14ac:dyDescent="0.3">
      <c r="A369" s="32"/>
      <c r="B369" s="37"/>
      <c r="C369" s="17" t="s">
        <v>37</v>
      </c>
      <c r="D369" s="13"/>
      <c r="E369" s="71" t="s">
        <v>339</v>
      </c>
      <c r="F369" s="6">
        <f t="shared" ref="F369:H372" si="98">F370</f>
        <v>496.6</v>
      </c>
      <c r="G369" s="6">
        <f t="shared" si="98"/>
        <v>0</v>
      </c>
      <c r="H369" s="6">
        <f t="shared" si="98"/>
        <v>0</v>
      </c>
    </row>
    <row r="370" spans="1:8" s="4" customFormat="1" ht="19.5" customHeight="1" x14ac:dyDescent="0.3">
      <c r="A370" s="32"/>
      <c r="B370" s="37"/>
      <c r="C370" s="15" t="s">
        <v>33</v>
      </c>
      <c r="D370" s="9"/>
      <c r="E370" s="79" t="s">
        <v>213</v>
      </c>
      <c r="F370" s="14">
        <f t="shared" si="98"/>
        <v>496.6</v>
      </c>
      <c r="G370" s="14">
        <f t="shared" si="98"/>
        <v>0</v>
      </c>
      <c r="H370" s="14">
        <f t="shared" si="98"/>
        <v>0</v>
      </c>
    </row>
    <row r="371" spans="1:8" s="4" customFormat="1" ht="19.5" customHeight="1" x14ac:dyDescent="0.3">
      <c r="A371" s="32"/>
      <c r="B371" s="37"/>
      <c r="C371" s="15" t="s">
        <v>31</v>
      </c>
      <c r="D371" s="9"/>
      <c r="E371" s="79" t="s">
        <v>214</v>
      </c>
      <c r="F371" s="14">
        <f t="shared" si="98"/>
        <v>496.6</v>
      </c>
      <c r="G371" s="14">
        <f t="shared" si="98"/>
        <v>0</v>
      </c>
      <c r="H371" s="14">
        <f t="shared" si="98"/>
        <v>0</v>
      </c>
    </row>
    <row r="372" spans="1:8" s="4" customFormat="1" ht="18.75" customHeight="1" x14ac:dyDescent="0.3">
      <c r="A372" s="32"/>
      <c r="B372" s="37"/>
      <c r="C372" s="15" t="s">
        <v>346</v>
      </c>
      <c r="D372" s="13"/>
      <c r="E372" s="21" t="s">
        <v>210</v>
      </c>
      <c r="F372" s="14">
        <f t="shared" si="98"/>
        <v>496.6</v>
      </c>
      <c r="G372" s="14">
        <f t="shared" si="98"/>
        <v>0</v>
      </c>
      <c r="H372" s="14">
        <f t="shared" si="98"/>
        <v>0</v>
      </c>
    </row>
    <row r="373" spans="1:8" s="4" customFormat="1" ht="15.6" x14ac:dyDescent="0.3">
      <c r="A373" s="32"/>
      <c r="B373" s="37"/>
      <c r="C373" s="13"/>
      <c r="D373" s="95" t="s">
        <v>24</v>
      </c>
      <c r="E373" s="96" t="s">
        <v>23</v>
      </c>
      <c r="F373" s="11">
        <v>496.6</v>
      </c>
      <c r="G373" s="11">
        <v>0</v>
      </c>
      <c r="H373" s="11">
        <v>0</v>
      </c>
    </row>
    <row r="374" spans="1:8" s="4" customFormat="1" ht="16.5" customHeight="1" x14ac:dyDescent="0.25">
      <c r="A374" s="31"/>
      <c r="B374" s="18" t="s">
        <v>195</v>
      </c>
      <c r="C374" s="10"/>
      <c r="D374" s="10"/>
      <c r="E374" s="20" t="s">
        <v>196</v>
      </c>
      <c r="F374" s="46">
        <f>F375+F399</f>
        <v>17589</v>
      </c>
      <c r="G374" s="46">
        <f>G375+G399</f>
        <v>18250.099999999999</v>
      </c>
      <c r="H374" s="46">
        <f>H375+H399</f>
        <v>18704.099999999999</v>
      </c>
    </row>
    <row r="375" spans="1:8" s="4" customFormat="1" ht="18" customHeight="1" x14ac:dyDescent="0.3">
      <c r="A375" s="32"/>
      <c r="B375" s="13"/>
      <c r="C375" s="17" t="s">
        <v>136</v>
      </c>
      <c r="D375" s="30"/>
      <c r="E375" s="77" t="s">
        <v>234</v>
      </c>
      <c r="F375" s="8">
        <f>F387+F376+F381</f>
        <v>17498</v>
      </c>
      <c r="G375" s="8">
        <f t="shared" ref="G375:H375" si="99">G387+G376+G381</f>
        <v>18159.099999999999</v>
      </c>
      <c r="H375" s="8">
        <f t="shared" si="99"/>
        <v>18613.099999999999</v>
      </c>
    </row>
    <row r="376" spans="1:8" s="4" customFormat="1" ht="15.6" x14ac:dyDescent="0.3">
      <c r="A376" s="32"/>
      <c r="B376" s="13"/>
      <c r="C376" s="15" t="s">
        <v>125</v>
      </c>
      <c r="D376" s="26"/>
      <c r="E376" s="79" t="s">
        <v>124</v>
      </c>
      <c r="F376" s="8">
        <f t="shared" ref="F376:H377" si="100">F377</f>
        <v>320.8</v>
      </c>
      <c r="G376" s="8">
        <f t="shared" si="100"/>
        <v>320.8</v>
      </c>
      <c r="H376" s="8">
        <f t="shared" si="100"/>
        <v>320.8</v>
      </c>
    </row>
    <row r="377" spans="1:8" s="4" customFormat="1" ht="15.6" x14ac:dyDescent="0.3">
      <c r="A377" s="32"/>
      <c r="B377" s="13"/>
      <c r="C377" s="15" t="s">
        <v>382</v>
      </c>
      <c r="D377" s="26"/>
      <c r="E377" s="21" t="s">
        <v>121</v>
      </c>
      <c r="F377" s="8">
        <f t="shared" si="100"/>
        <v>320.8</v>
      </c>
      <c r="G377" s="8">
        <f t="shared" si="100"/>
        <v>320.8</v>
      </c>
      <c r="H377" s="8">
        <f t="shared" si="100"/>
        <v>320.8</v>
      </c>
    </row>
    <row r="378" spans="1:8" s="4" customFormat="1" ht="18.75" customHeight="1" x14ac:dyDescent="0.3">
      <c r="A378" s="32"/>
      <c r="B378" s="13"/>
      <c r="C378" s="15" t="s">
        <v>383</v>
      </c>
      <c r="D378" s="26"/>
      <c r="E378" s="79" t="s">
        <v>22</v>
      </c>
      <c r="F378" s="8">
        <f>F379+F380</f>
        <v>320.8</v>
      </c>
      <c r="G378" s="8">
        <f t="shared" ref="G378:H378" si="101">G379+G380</f>
        <v>320.8</v>
      </c>
      <c r="H378" s="8">
        <f t="shared" si="101"/>
        <v>320.8</v>
      </c>
    </row>
    <row r="379" spans="1:8" s="4" customFormat="1" ht="19.5" customHeight="1" x14ac:dyDescent="0.3">
      <c r="A379" s="32"/>
      <c r="B379" s="13"/>
      <c r="C379" s="17"/>
      <c r="D379" s="9" t="s">
        <v>3</v>
      </c>
      <c r="E379" s="79" t="s">
        <v>233</v>
      </c>
      <c r="F379" s="14">
        <v>252</v>
      </c>
      <c r="G379" s="14">
        <v>252</v>
      </c>
      <c r="H379" s="14">
        <v>252</v>
      </c>
    </row>
    <row r="380" spans="1:8" s="4" customFormat="1" ht="19.5" customHeight="1" x14ac:dyDescent="0.3">
      <c r="A380" s="32"/>
      <c r="B380" s="13"/>
      <c r="C380" s="15"/>
      <c r="D380" s="9" t="s">
        <v>24</v>
      </c>
      <c r="E380" s="79" t="s">
        <v>23</v>
      </c>
      <c r="F380" s="14">
        <v>68.8</v>
      </c>
      <c r="G380" s="14">
        <v>68.8</v>
      </c>
      <c r="H380" s="14">
        <v>68.8</v>
      </c>
    </row>
    <row r="381" spans="1:8" s="4" customFormat="1" ht="16.5" customHeight="1" x14ac:dyDescent="0.3">
      <c r="A381" s="32"/>
      <c r="B381" s="37"/>
      <c r="C381" s="15" t="s">
        <v>116</v>
      </c>
      <c r="D381" s="9"/>
      <c r="E381" s="79" t="s">
        <v>115</v>
      </c>
      <c r="F381" s="14">
        <f t="shared" ref="F381:H381" si="102">F382</f>
        <v>6248.9</v>
      </c>
      <c r="G381" s="14">
        <f t="shared" si="102"/>
        <v>6551.6</v>
      </c>
      <c r="H381" s="14">
        <f t="shared" si="102"/>
        <v>7005.6</v>
      </c>
    </row>
    <row r="382" spans="1:8" s="4" customFormat="1" ht="27.6" x14ac:dyDescent="0.3">
      <c r="A382" s="32"/>
      <c r="B382" s="37"/>
      <c r="C382" s="15" t="s">
        <v>114</v>
      </c>
      <c r="D382" s="9"/>
      <c r="E382" s="79" t="s">
        <v>113</v>
      </c>
      <c r="F382" s="14">
        <f>F383+F385</f>
        <v>6248.9</v>
      </c>
      <c r="G382" s="14">
        <f>G383+G385</f>
        <v>6551.6</v>
      </c>
      <c r="H382" s="14">
        <f>H383+H385</f>
        <v>7005.6</v>
      </c>
    </row>
    <row r="383" spans="1:8" s="4" customFormat="1" ht="27.6" x14ac:dyDescent="0.3">
      <c r="A383" s="32"/>
      <c r="B383" s="37"/>
      <c r="C383" s="15" t="s">
        <v>112</v>
      </c>
      <c r="D383" s="13"/>
      <c r="E383" s="21" t="s">
        <v>6</v>
      </c>
      <c r="F383" s="25">
        <f>F384</f>
        <v>750</v>
      </c>
      <c r="G383" s="25">
        <f>G384</f>
        <v>750</v>
      </c>
      <c r="H383" s="25">
        <f>H384</f>
        <v>750</v>
      </c>
    </row>
    <row r="384" spans="1:8" s="4" customFormat="1" ht="15.6" x14ac:dyDescent="0.3">
      <c r="A384" s="32"/>
      <c r="B384" s="37"/>
      <c r="C384" s="15"/>
      <c r="D384" s="9" t="s">
        <v>24</v>
      </c>
      <c r="E384" s="79" t="s">
        <v>23</v>
      </c>
      <c r="F384" s="25">
        <v>750</v>
      </c>
      <c r="G384" s="25">
        <v>750</v>
      </c>
      <c r="H384" s="25">
        <v>750</v>
      </c>
    </row>
    <row r="385" spans="1:8" s="4" customFormat="1" ht="15.6" x14ac:dyDescent="0.3">
      <c r="A385" s="32"/>
      <c r="B385" s="36"/>
      <c r="C385" s="15" t="s">
        <v>217</v>
      </c>
      <c r="D385" s="26"/>
      <c r="E385" s="21" t="s">
        <v>111</v>
      </c>
      <c r="F385" s="25">
        <f>F386</f>
        <v>5498.9</v>
      </c>
      <c r="G385" s="25">
        <f t="shared" ref="G385:H385" si="103">G386</f>
        <v>5801.6</v>
      </c>
      <c r="H385" s="25">
        <f t="shared" si="103"/>
        <v>6255.6</v>
      </c>
    </row>
    <row r="386" spans="1:8" s="4" customFormat="1" ht="29.25" customHeight="1" x14ac:dyDescent="0.3">
      <c r="A386" s="32"/>
      <c r="B386" s="36"/>
      <c r="C386" s="28"/>
      <c r="D386" s="9" t="s">
        <v>24</v>
      </c>
      <c r="E386" s="79" t="s">
        <v>23</v>
      </c>
      <c r="F386" s="25">
        <v>5498.9</v>
      </c>
      <c r="G386" s="25">
        <v>5801.6</v>
      </c>
      <c r="H386" s="25">
        <v>6255.6</v>
      </c>
    </row>
    <row r="387" spans="1:8" s="4" customFormat="1" ht="30.75" customHeight="1" x14ac:dyDescent="0.3">
      <c r="A387" s="32"/>
      <c r="B387" s="37"/>
      <c r="C387" s="15" t="s">
        <v>105</v>
      </c>
      <c r="D387" s="9"/>
      <c r="E387" s="21" t="s">
        <v>104</v>
      </c>
      <c r="F387" s="14">
        <f>F388+F392</f>
        <v>10928.3</v>
      </c>
      <c r="G387" s="14">
        <f>G388+G392</f>
        <v>11286.7</v>
      </c>
      <c r="H387" s="14">
        <f>H388+H392</f>
        <v>11286.7</v>
      </c>
    </row>
    <row r="388" spans="1:8" s="4" customFormat="1" ht="18.75" customHeight="1" x14ac:dyDescent="0.3">
      <c r="A388" s="32"/>
      <c r="B388" s="37"/>
      <c r="C388" s="15" t="s">
        <v>103</v>
      </c>
      <c r="D388" s="9"/>
      <c r="E388" s="21" t="s">
        <v>30</v>
      </c>
      <c r="F388" s="14">
        <f>F389</f>
        <v>3809.6</v>
      </c>
      <c r="G388" s="14">
        <f t="shared" ref="G388:H388" si="104">G389</f>
        <v>3953.5</v>
      </c>
      <c r="H388" s="14">
        <f t="shared" si="104"/>
        <v>3953.5</v>
      </c>
    </row>
    <row r="389" spans="1:8" s="4" customFormat="1" ht="15.6" x14ac:dyDescent="0.3">
      <c r="A389" s="32"/>
      <c r="B389" s="37"/>
      <c r="C389" s="15" t="s">
        <v>102</v>
      </c>
      <c r="D389" s="13"/>
      <c r="E389" s="21" t="s">
        <v>16</v>
      </c>
      <c r="F389" s="29">
        <f>F390+F391</f>
        <v>3809.6</v>
      </c>
      <c r="G389" s="29">
        <f>G390+G391</f>
        <v>3953.5</v>
      </c>
      <c r="H389" s="29">
        <f>H390+H391</f>
        <v>3953.5</v>
      </c>
    </row>
    <row r="390" spans="1:8" s="4" customFormat="1" ht="41.4" x14ac:dyDescent="0.3">
      <c r="A390" s="32"/>
      <c r="B390" s="37"/>
      <c r="C390" s="23"/>
      <c r="D390" s="9" t="s">
        <v>5</v>
      </c>
      <c r="E390" s="79" t="s">
        <v>384</v>
      </c>
      <c r="F390" s="29">
        <v>3707.6</v>
      </c>
      <c r="G390" s="29">
        <v>3851.5</v>
      </c>
      <c r="H390" s="29">
        <v>3851.5</v>
      </c>
    </row>
    <row r="391" spans="1:8" s="4" customFormat="1" ht="18" customHeight="1" x14ac:dyDescent="0.3">
      <c r="A391" s="32"/>
      <c r="B391" s="37"/>
      <c r="C391" s="23"/>
      <c r="D391" s="9" t="s">
        <v>3</v>
      </c>
      <c r="E391" s="79" t="s">
        <v>233</v>
      </c>
      <c r="F391" s="29">
        <v>102</v>
      </c>
      <c r="G391" s="29">
        <v>102</v>
      </c>
      <c r="H391" s="29">
        <v>102</v>
      </c>
    </row>
    <row r="392" spans="1:8" s="4" customFormat="1" ht="15.6" x14ac:dyDescent="0.3">
      <c r="A392" s="32"/>
      <c r="B392" s="37"/>
      <c r="C392" s="15" t="s">
        <v>101</v>
      </c>
      <c r="D392" s="9"/>
      <c r="E392" s="21" t="s">
        <v>100</v>
      </c>
      <c r="F392" s="14">
        <f>F393+F397</f>
        <v>7118.7</v>
      </c>
      <c r="G392" s="14">
        <f t="shared" ref="G392:H392" si="105">G393+G397</f>
        <v>7333.2</v>
      </c>
      <c r="H392" s="14">
        <f t="shared" si="105"/>
        <v>7333.2</v>
      </c>
    </row>
    <row r="393" spans="1:8" s="4" customFormat="1" ht="15.6" x14ac:dyDescent="0.3">
      <c r="A393" s="32"/>
      <c r="B393" s="37"/>
      <c r="C393" s="15" t="s">
        <v>99</v>
      </c>
      <c r="D393" s="13"/>
      <c r="E393" s="20" t="s">
        <v>98</v>
      </c>
      <c r="F393" s="14">
        <f>F394+F395+F396</f>
        <v>3576.2999999999997</v>
      </c>
      <c r="G393" s="14">
        <f>G394+G395+G396</f>
        <v>3670</v>
      </c>
      <c r="H393" s="14">
        <f>H394+H395+H396</f>
        <v>3670</v>
      </c>
    </row>
    <row r="394" spans="1:8" s="4" customFormat="1" ht="41.4" x14ac:dyDescent="0.3">
      <c r="A394" s="32"/>
      <c r="B394" s="37"/>
      <c r="C394" s="23"/>
      <c r="D394" s="9" t="s">
        <v>5</v>
      </c>
      <c r="E394" s="79" t="s">
        <v>384</v>
      </c>
      <c r="F394" s="14">
        <v>2413.1999999999998</v>
      </c>
      <c r="G394" s="14">
        <v>2506.9</v>
      </c>
      <c r="H394" s="14">
        <v>2506.9</v>
      </c>
    </row>
    <row r="395" spans="1:8" s="4" customFormat="1" ht="15.75" customHeight="1" x14ac:dyDescent="0.3">
      <c r="A395" s="32"/>
      <c r="B395" s="37"/>
      <c r="C395" s="23"/>
      <c r="D395" s="9" t="s">
        <v>3</v>
      </c>
      <c r="E395" s="79" t="s">
        <v>233</v>
      </c>
      <c r="F395" s="14">
        <v>1076.0999999999999</v>
      </c>
      <c r="G395" s="14">
        <v>1076.0999999999999</v>
      </c>
      <c r="H395" s="14">
        <v>1076.0999999999999</v>
      </c>
    </row>
    <row r="396" spans="1:8" s="4" customFormat="1" ht="15.75" customHeight="1" x14ac:dyDescent="0.3">
      <c r="A396" s="32"/>
      <c r="B396" s="37"/>
      <c r="C396" s="13"/>
      <c r="D396" s="9" t="s">
        <v>2</v>
      </c>
      <c r="E396" s="79" t="s">
        <v>1</v>
      </c>
      <c r="F396" s="14">
        <v>87</v>
      </c>
      <c r="G396" s="14">
        <v>87</v>
      </c>
      <c r="H396" s="14">
        <v>87</v>
      </c>
    </row>
    <row r="397" spans="1:8" s="4" customFormat="1" ht="27.6" x14ac:dyDescent="0.3">
      <c r="A397" s="32"/>
      <c r="B397" s="37"/>
      <c r="C397" s="15" t="s">
        <v>244</v>
      </c>
      <c r="D397" s="9"/>
      <c r="E397" s="79" t="s">
        <v>97</v>
      </c>
      <c r="F397" s="14">
        <f>F398</f>
        <v>3542.4</v>
      </c>
      <c r="G397" s="14">
        <f>G398</f>
        <v>3663.2</v>
      </c>
      <c r="H397" s="14">
        <f>H398</f>
        <v>3663.2</v>
      </c>
    </row>
    <row r="398" spans="1:8" s="4" customFormat="1" ht="15.6" x14ac:dyDescent="0.3">
      <c r="A398" s="32"/>
      <c r="B398" s="37"/>
      <c r="C398" s="9"/>
      <c r="D398" s="9" t="s">
        <v>24</v>
      </c>
      <c r="E398" s="79" t="s">
        <v>23</v>
      </c>
      <c r="F398" s="14">
        <v>3542.4</v>
      </c>
      <c r="G398" s="14">
        <v>3663.2</v>
      </c>
      <c r="H398" s="14">
        <v>3663.2</v>
      </c>
    </row>
    <row r="399" spans="1:8" s="4" customFormat="1" ht="30" customHeight="1" x14ac:dyDescent="0.3">
      <c r="A399" s="32"/>
      <c r="B399" s="37"/>
      <c r="C399" s="17" t="s">
        <v>71</v>
      </c>
      <c r="D399" s="13"/>
      <c r="E399" s="77" t="s">
        <v>259</v>
      </c>
      <c r="F399" s="14">
        <f t="shared" ref="F399:H402" si="106">F400</f>
        <v>91</v>
      </c>
      <c r="G399" s="14">
        <f t="shared" si="106"/>
        <v>91</v>
      </c>
      <c r="H399" s="14">
        <f t="shared" si="106"/>
        <v>91</v>
      </c>
    </row>
    <row r="400" spans="1:8" s="4" customFormat="1" ht="27.6" x14ac:dyDescent="0.3">
      <c r="A400" s="32"/>
      <c r="B400" s="37"/>
      <c r="C400" s="15" t="s">
        <v>70</v>
      </c>
      <c r="D400" s="13"/>
      <c r="E400" s="79" t="s">
        <v>408</v>
      </c>
      <c r="F400" s="14">
        <f t="shared" si="106"/>
        <v>91</v>
      </c>
      <c r="G400" s="14">
        <f t="shared" si="106"/>
        <v>91</v>
      </c>
      <c r="H400" s="14">
        <f t="shared" si="106"/>
        <v>91</v>
      </c>
    </row>
    <row r="401" spans="1:8" s="4" customFormat="1" ht="30" customHeight="1" x14ac:dyDescent="0.3">
      <c r="A401" s="32"/>
      <c r="B401" s="37"/>
      <c r="C401" s="15" t="s">
        <v>203</v>
      </c>
      <c r="D401" s="9"/>
      <c r="E401" s="21" t="s">
        <v>500</v>
      </c>
      <c r="F401" s="14">
        <f t="shared" si="106"/>
        <v>91</v>
      </c>
      <c r="G401" s="14">
        <f t="shared" si="106"/>
        <v>91</v>
      </c>
      <c r="H401" s="14">
        <f t="shared" si="106"/>
        <v>91</v>
      </c>
    </row>
    <row r="402" spans="1:8" s="4" customFormat="1" ht="15.6" x14ac:dyDescent="0.3">
      <c r="A402" s="32"/>
      <c r="B402" s="37"/>
      <c r="C402" s="15" t="s">
        <v>204</v>
      </c>
      <c r="D402" s="9"/>
      <c r="E402" s="21" t="s">
        <v>22</v>
      </c>
      <c r="F402" s="14">
        <f t="shared" si="106"/>
        <v>91</v>
      </c>
      <c r="G402" s="14">
        <f t="shared" si="106"/>
        <v>91</v>
      </c>
      <c r="H402" s="14">
        <f t="shared" si="106"/>
        <v>91</v>
      </c>
    </row>
    <row r="403" spans="1:8" s="4" customFormat="1" ht="15.6" x14ac:dyDescent="0.3">
      <c r="A403" s="32"/>
      <c r="B403" s="37"/>
      <c r="C403" s="13"/>
      <c r="D403" s="9" t="s">
        <v>24</v>
      </c>
      <c r="E403" s="79" t="s">
        <v>23</v>
      </c>
      <c r="F403" s="14">
        <v>91</v>
      </c>
      <c r="G403" s="14">
        <v>91</v>
      </c>
      <c r="H403" s="14">
        <v>91</v>
      </c>
    </row>
    <row r="404" spans="1:8" s="4" customFormat="1" ht="15.6" x14ac:dyDescent="0.25">
      <c r="A404" s="32"/>
      <c r="B404" s="13">
        <v>1000</v>
      </c>
      <c r="C404" s="13"/>
      <c r="D404" s="9"/>
      <c r="E404" s="79" t="s">
        <v>178</v>
      </c>
      <c r="F404" s="45">
        <f>F405+F418</f>
        <v>12636.5</v>
      </c>
      <c r="G404" s="45">
        <f>G405+G418</f>
        <v>11865.599999999999</v>
      </c>
      <c r="H404" s="45">
        <f>H405+H418</f>
        <v>11787.2</v>
      </c>
    </row>
    <row r="405" spans="1:8" s="4" customFormat="1" ht="15.6" x14ac:dyDescent="0.25">
      <c r="A405" s="32"/>
      <c r="B405" s="13">
        <v>1003</v>
      </c>
      <c r="C405" s="13"/>
      <c r="D405" s="9"/>
      <c r="E405" s="79" t="s">
        <v>192</v>
      </c>
      <c r="F405" s="45">
        <f>F406</f>
        <v>10016.799999999999</v>
      </c>
      <c r="G405" s="45">
        <f t="shared" ref="G405:H405" si="107">G406</f>
        <v>10204.299999999999</v>
      </c>
      <c r="H405" s="45">
        <f t="shared" si="107"/>
        <v>10188.700000000001</v>
      </c>
    </row>
    <row r="406" spans="1:8" s="4" customFormat="1" ht="21" customHeight="1" x14ac:dyDescent="0.3">
      <c r="A406" s="32"/>
      <c r="B406" s="13"/>
      <c r="C406" s="17" t="s">
        <v>136</v>
      </c>
      <c r="D406" s="30"/>
      <c r="E406" s="77" t="s">
        <v>234</v>
      </c>
      <c r="F406" s="8">
        <f>F407+F411</f>
        <v>10016.799999999999</v>
      </c>
      <c r="G406" s="8">
        <f>G407+G411</f>
        <v>10204.299999999999</v>
      </c>
      <c r="H406" s="8">
        <f>H407+H411</f>
        <v>10188.700000000001</v>
      </c>
    </row>
    <row r="407" spans="1:8" s="4" customFormat="1" ht="15.6" x14ac:dyDescent="0.3">
      <c r="A407" s="32"/>
      <c r="B407" s="37"/>
      <c r="C407" s="15" t="s">
        <v>120</v>
      </c>
      <c r="D407" s="9"/>
      <c r="E407" s="79" t="s">
        <v>119</v>
      </c>
      <c r="F407" s="14">
        <f t="shared" ref="F407:H409" si="108">F408</f>
        <v>50.7</v>
      </c>
      <c r="G407" s="14">
        <f t="shared" si="108"/>
        <v>50.7</v>
      </c>
      <c r="H407" s="14">
        <f t="shared" si="108"/>
        <v>50.7</v>
      </c>
    </row>
    <row r="408" spans="1:8" s="4" customFormat="1" ht="27.6" x14ac:dyDescent="0.3">
      <c r="A408" s="32"/>
      <c r="B408" s="37"/>
      <c r="C408" s="15" t="s">
        <v>118</v>
      </c>
      <c r="D408" s="9"/>
      <c r="E408" s="21" t="s">
        <v>117</v>
      </c>
      <c r="F408" s="14">
        <f t="shared" si="108"/>
        <v>50.7</v>
      </c>
      <c r="G408" s="14">
        <f t="shared" si="108"/>
        <v>50.7</v>
      </c>
      <c r="H408" s="14">
        <f t="shared" si="108"/>
        <v>50.7</v>
      </c>
    </row>
    <row r="409" spans="1:8" s="4" customFormat="1" ht="15.6" x14ac:dyDescent="0.3">
      <c r="A409" s="32"/>
      <c r="B409" s="37"/>
      <c r="C409" s="15" t="s">
        <v>231</v>
      </c>
      <c r="D409" s="9"/>
      <c r="E409" s="82" t="s">
        <v>215</v>
      </c>
      <c r="F409" s="14">
        <f t="shared" si="108"/>
        <v>50.7</v>
      </c>
      <c r="G409" s="14">
        <f t="shared" si="108"/>
        <v>50.7</v>
      </c>
      <c r="H409" s="14">
        <f t="shared" si="108"/>
        <v>50.7</v>
      </c>
    </row>
    <row r="410" spans="1:8" s="4" customFormat="1" ht="29.25" customHeight="1" x14ac:dyDescent="0.3">
      <c r="A410" s="32"/>
      <c r="B410" s="37"/>
      <c r="C410" s="13"/>
      <c r="D410" s="9" t="s">
        <v>24</v>
      </c>
      <c r="E410" s="79" t="s">
        <v>23</v>
      </c>
      <c r="F410" s="14">
        <v>50.7</v>
      </c>
      <c r="G410" s="14">
        <v>50.7</v>
      </c>
      <c r="H410" s="14">
        <v>50.7</v>
      </c>
    </row>
    <row r="411" spans="1:8" s="4" customFormat="1" ht="18.75" customHeight="1" x14ac:dyDescent="0.3">
      <c r="A411" s="32"/>
      <c r="B411" s="36"/>
      <c r="C411" s="15" t="s">
        <v>110</v>
      </c>
      <c r="D411" s="9"/>
      <c r="E411" s="79" t="s">
        <v>109</v>
      </c>
      <c r="F411" s="25">
        <f>F412+F415</f>
        <v>9966.0999999999985</v>
      </c>
      <c r="G411" s="25">
        <f>G412+G415</f>
        <v>10153.599999999999</v>
      </c>
      <c r="H411" s="25">
        <f>H412+H415</f>
        <v>10138</v>
      </c>
    </row>
    <row r="412" spans="1:8" s="4" customFormat="1" ht="47.25" customHeight="1" x14ac:dyDescent="0.3">
      <c r="A412" s="32"/>
      <c r="B412" s="36"/>
      <c r="C412" s="15" t="s">
        <v>108</v>
      </c>
      <c r="D412" s="13"/>
      <c r="E412" s="21" t="s">
        <v>107</v>
      </c>
      <c r="F412" s="14">
        <f t="shared" ref="F412:H413" si="109">F413</f>
        <v>5074.2</v>
      </c>
      <c r="G412" s="14">
        <f t="shared" si="109"/>
        <v>5074.2</v>
      </c>
      <c r="H412" s="14">
        <f t="shared" si="109"/>
        <v>5074.2</v>
      </c>
    </row>
    <row r="413" spans="1:8" s="4" customFormat="1" ht="55.2" x14ac:dyDescent="0.3">
      <c r="A413" s="32"/>
      <c r="B413" s="36"/>
      <c r="C413" s="15" t="s">
        <v>218</v>
      </c>
      <c r="D413" s="27"/>
      <c r="E413" s="21" t="s">
        <v>82</v>
      </c>
      <c r="F413" s="14">
        <f t="shared" si="109"/>
        <v>5074.2</v>
      </c>
      <c r="G413" s="14">
        <f t="shared" si="109"/>
        <v>5074.2</v>
      </c>
      <c r="H413" s="14">
        <f t="shared" si="109"/>
        <v>5074.2</v>
      </c>
    </row>
    <row r="414" spans="1:8" s="4" customFormat="1" ht="15.6" x14ac:dyDescent="0.3">
      <c r="A414" s="32"/>
      <c r="B414" s="37"/>
      <c r="C414" s="13"/>
      <c r="D414" s="9" t="s">
        <v>24</v>
      </c>
      <c r="E414" s="79" t="s">
        <v>23</v>
      </c>
      <c r="F414" s="14">
        <v>5074.2</v>
      </c>
      <c r="G414" s="14">
        <v>5074.2</v>
      </c>
      <c r="H414" s="14">
        <v>5074.2</v>
      </c>
    </row>
    <row r="415" spans="1:8" s="4" customFormat="1" ht="30" customHeight="1" x14ac:dyDescent="0.3">
      <c r="A415" s="32"/>
      <c r="B415" s="37"/>
      <c r="C415" s="15" t="s">
        <v>106</v>
      </c>
      <c r="D415" s="9"/>
      <c r="E415" s="21" t="s">
        <v>320</v>
      </c>
      <c r="F415" s="14">
        <f t="shared" ref="F415:F416" si="110">F416</f>
        <v>4891.8999999999996</v>
      </c>
      <c r="G415" s="14">
        <f t="shared" ref="G415:H415" si="111">G416</f>
        <v>5079.3999999999996</v>
      </c>
      <c r="H415" s="14">
        <f t="shared" si="111"/>
        <v>5063.8</v>
      </c>
    </row>
    <row r="416" spans="1:8" s="4" customFormat="1" ht="15.6" x14ac:dyDescent="0.3">
      <c r="A416" s="32"/>
      <c r="B416" s="37"/>
      <c r="C416" s="15" t="s">
        <v>229</v>
      </c>
      <c r="D416" s="9"/>
      <c r="E416" s="82" t="s">
        <v>215</v>
      </c>
      <c r="F416" s="14">
        <f t="shared" si="110"/>
        <v>4891.8999999999996</v>
      </c>
      <c r="G416" s="14">
        <f>G417</f>
        <v>5079.3999999999996</v>
      </c>
      <c r="H416" s="14">
        <f>H417</f>
        <v>5063.8</v>
      </c>
    </row>
    <row r="417" spans="1:8" s="4" customFormat="1" ht="15.6" x14ac:dyDescent="0.3">
      <c r="A417" s="32"/>
      <c r="B417" s="37"/>
      <c r="C417" s="13"/>
      <c r="D417" s="9" t="s">
        <v>24</v>
      </c>
      <c r="E417" s="79" t="s">
        <v>23</v>
      </c>
      <c r="F417" s="14">
        <v>4891.8999999999996</v>
      </c>
      <c r="G417" s="14">
        <v>5079.3999999999996</v>
      </c>
      <c r="H417" s="14">
        <v>5063.8</v>
      </c>
    </row>
    <row r="418" spans="1:8" s="4" customFormat="1" ht="15.6" x14ac:dyDescent="0.25">
      <c r="A418" s="32"/>
      <c r="B418" s="13">
        <v>1004</v>
      </c>
      <c r="C418" s="13"/>
      <c r="D418" s="9"/>
      <c r="E418" s="79" t="s">
        <v>197</v>
      </c>
      <c r="F418" s="45">
        <f t="shared" ref="F418:H422" si="112">F419</f>
        <v>2619.6999999999998</v>
      </c>
      <c r="G418" s="45">
        <f t="shared" si="112"/>
        <v>1661.3</v>
      </c>
      <c r="H418" s="45">
        <f t="shared" si="112"/>
        <v>1598.5</v>
      </c>
    </row>
    <row r="419" spans="1:8" s="4" customFormat="1" ht="21" customHeight="1" x14ac:dyDescent="0.3">
      <c r="A419" s="32"/>
      <c r="B419" s="13"/>
      <c r="C419" s="17" t="s">
        <v>136</v>
      </c>
      <c r="D419" s="30"/>
      <c r="E419" s="77" t="s">
        <v>234</v>
      </c>
      <c r="F419" s="8">
        <f t="shared" si="112"/>
        <v>2619.6999999999998</v>
      </c>
      <c r="G419" s="8">
        <f t="shared" si="112"/>
        <v>1661.3</v>
      </c>
      <c r="H419" s="8">
        <f t="shared" si="112"/>
        <v>1598.5</v>
      </c>
    </row>
    <row r="420" spans="1:8" s="4" customFormat="1" ht="18.75" customHeight="1" x14ac:dyDescent="0.3">
      <c r="A420" s="32"/>
      <c r="B420" s="36"/>
      <c r="C420" s="15" t="s">
        <v>110</v>
      </c>
      <c r="D420" s="9"/>
      <c r="E420" s="79" t="s">
        <v>109</v>
      </c>
      <c r="F420" s="25">
        <f t="shared" si="112"/>
        <v>2619.6999999999998</v>
      </c>
      <c r="G420" s="25">
        <f t="shared" si="112"/>
        <v>1661.3</v>
      </c>
      <c r="H420" s="25">
        <f t="shared" si="112"/>
        <v>1598.5</v>
      </c>
    </row>
    <row r="421" spans="1:8" s="4" customFormat="1" ht="27.6" x14ac:dyDescent="0.3">
      <c r="A421" s="32"/>
      <c r="B421" s="37"/>
      <c r="C421" s="15" t="s">
        <v>106</v>
      </c>
      <c r="D421" s="9"/>
      <c r="E421" s="21" t="s">
        <v>320</v>
      </c>
      <c r="F421" s="14">
        <f t="shared" si="112"/>
        <v>2619.6999999999998</v>
      </c>
      <c r="G421" s="14">
        <f t="shared" si="112"/>
        <v>1661.3</v>
      </c>
      <c r="H421" s="14">
        <f t="shared" si="112"/>
        <v>1598.5</v>
      </c>
    </row>
    <row r="422" spans="1:8" s="4" customFormat="1" ht="30.75" customHeight="1" x14ac:dyDescent="0.3">
      <c r="A422" s="32"/>
      <c r="B422" s="37"/>
      <c r="C422" s="15" t="s">
        <v>229</v>
      </c>
      <c r="D422" s="9"/>
      <c r="E422" s="82" t="s">
        <v>215</v>
      </c>
      <c r="F422" s="14">
        <f>F423</f>
        <v>2619.6999999999998</v>
      </c>
      <c r="G422" s="14">
        <f t="shared" si="112"/>
        <v>1661.3</v>
      </c>
      <c r="H422" s="14">
        <f t="shared" si="112"/>
        <v>1598.5</v>
      </c>
    </row>
    <row r="423" spans="1:8" s="4" customFormat="1" ht="15.6" x14ac:dyDescent="0.3">
      <c r="A423" s="32"/>
      <c r="B423" s="37"/>
      <c r="C423" s="13"/>
      <c r="D423" s="9" t="s">
        <v>24</v>
      </c>
      <c r="E423" s="79" t="s">
        <v>23</v>
      </c>
      <c r="F423" s="14">
        <v>2619.6999999999998</v>
      </c>
      <c r="G423" s="14">
        <v>1661.3</v>
      </c>
      <c r="H423" s="14">
        <v>1598.5</v>
      </c>
    </row>
    <row r="424" spans="1:8" s="4" customFormat="1" ht="16.5" customHeight="1" x14ac:dyDescent="0.25">
      <c r="A424" s="31"/>
      <c r="B424" s="13">
        <v>1100</v>
      </c>
      <c r="C424" s="10"/>
      <c r="D424" s="10"/>
      <c r="E424" s="20" t="s">
        <v>180</v>
      </c>
      <c r="F424" s="46">
        <f>F433+F425</f>
        <v>1244.5999999999999</v>
      </c>
      <c r="G424" s="46">
        <f>G433+G425</f>
        <v>11349.1</v>
      </c>
      <c r="H424" s="46">
        <f>H433+H425</f>
        <v>169.5</v>
      </c>
    </row>
    <row r="425" spans="1:8" s="4" customFormat="1" ht="16.5" customHeight="1" x14ac:dyDescent="0.25">
      <c r="A425" s="31"/>
      <c r="B425" s="13">
        <v>1101</v>
      </c>
      <c r="C425" s="10"/>
      <c r="D425" s="10"/>
      <c r="E425" s="20" t="s">
        <v>181</v>
      </c>
      <c r="F425" s="46">
        <f>F426</f>
        <v>334.5</v>
      </c>
      <c r="G425" s="46">
        <f t="shared" ref="G425:H425" si="113">G426</f>
        <v>169.5</v>
      </c>
      <c r="H425" s="46">
        <f t="shared" si="113"/>
        <v>169.5</v>
      </c>
    </row>
    <row r="426" spans="1:8" s="4" customFormat="1" ht="31.5" customHeight="1" x14ac:dyDescent="0.3">
      <c r="A426" s="32"/>
      <c r="B426" s="13"/>
      <c r="C426" s="17" t="s">
        <v>78</v>
      </c>
      <c r="D426" s="30"/>
      <c r="E426" s="70" t="s">
        <v>253</v>
      </c>
      <c r="F426" s="14">
        <f t="shared" ref="F426:H434" si="114">F427</f>
        <v>334.5</v>
      </c>
      <c r="G426" s="14">
        <f t="shared" si="114"/>
        <v>169.5</v>
      </c>
      <c r="H426" s="14">
        <f t="shared" si="114"/>
        <v>169.5</v>
      </c>
    </row>
    <row r="427" spans="1:8" s="4" customFormat="1" ht="15.6" x14ac:dyDescent="0.3">
      <c r="A427" s="32"/>
      <c r="B427" s="37"/>
      <c r="C427" s="15" t="s">
        <v>77</v>
      </c>
      <c r="D427" s="27"/>
      <c r="E427" s="21" t="s">
        <v>76</v>
      </c>
      <c r="F427" s="14">
        <f t="shared" ref="F427" si="115">F428</f>
        <v>334.5</v>
      </c>
      <c r="G427" s="14">
        <f t="shared" si="114"/>
        <v>169.5</v>
      </c>
      <c r="H427" s="14">
        <f t="shared" si="114"/>
        <v>169.5</v>
      </c>
    </row>
    <row r="428" spans="1:8" s="4" customFormat="1" ht="27.6" x14ac:dyDescent="0.3">
      <c r="A428" s="32"/>
      <c r="B428" s="37"/>
      <c r="C428" s="15" t="s">
        <v>75</v>
      </c>
      <c r="D428" s="15"/>
      <c r="E428" s="21" t="s">
        <v>254</v>
      </c>
      <c r="F428" s="14">
        <f>F431+F429</f>
        <v>334.5</v>
      </c>
      <c r="G428" s="14">
        <f t="shared" ref="G428:H428" si="116">G431+G429</f>
        <v>169.5</v>
      </c>
      <c r="H428" s="14">
        <f t="shared" si="116"/>
        <v>169.5</v>
      </c>
    </row>
    <row r="429" spans="1:8" s="4" customFormat="1" ht="17.25" customHeight="1" x14ac:dyDescent="0.3">
      <c r="A429" s="32"/>
      <c r="B429" s="37"/>
      <c r="C429" s="15" t="s">
        <v>74</v>
      </c>
      <c r="D429" s="9"/>
      <c r="E429" s="21" t="s">
        <v>22</v>
      </c>
      <c r="F429" s="14">
        <f>F430</f>
        <v>169.5</v>
      </c>
      <c r="G429" s="14">
        <f t="shared" ref="G429:H431" si="117">G430</f>
        <v>169.5</v>
      </c>
      <c r="H429" s="14">
        <f t="shared" si="117"/>
        <v>169.5</v>
      </c>
    </row>
    <row r="430" spans="1:8" s="4" customFormat="1" ht="15.6" x14ac:dyDescent="0.3">
      <c r="A430" s="32"/>
      <c r="B430" s="37"/>
      <c r="C430" s="13"/>
      <c r="D430" s="9" t="s">
        <v>24</v>
      </c>
      <c r="E430" s="79" t="s">
        <v>23</v>
      </c>
      <c r="F430" s="14">
        <v>169.5</v>
      </c>
      <c r="G430" s="14">
        <v>169.5</v>
      </c>
      <c r="H430" s="14">
        <v>169.5</v>
      </c>
    </row>
    <row r="431" spans="1:8" s="4" customFormat="1" ht="17.25" customHeight="1" x14ac:dyDescent="0.3">
      <c r="A431" s="32"/>
      <c r="B431" s="37"/>
      <c r="C431" s="15" t="s">
        <v>523</v>
      </c>
      <c r="D431" s="9"/>
      <c r="E431" s="21" t="s">
        <v>522</v>
      </c>
      <c r="F431" s="14">
        <f>F432</f>
        <v>165</v>
      </c>
      <c r="G431" s="14">
        <f t="shared" si="117"/>
        <v>0</v>
      </c>
      <c r="H431" s="14">
        <f t="shared" si="117"/>
        <v>0</v>
      </c>
    </row>
    <row r="432" spans="1:8" s="4" customFormat="1" ht="15.6" x14ac:dyDescent="0.3">
      <c r="A432" s="32"/>
      <c r="B432" s="37"/>
      <c r="C432" s="13"/>
      <c r="D432" s="9" t="s">
        <v>24</v>
      </c>
      <c r="E432" s="79" t="s">
        <v>23</v>
      </c>
      <c r="F432" s="14">
        <v>165</v>
      </c>
      <c r="G432" s="14">
        <v>0</v>
      </c>
      <c r="H432" s="14">
        <v>0</v>
      </c>
    </row>
    <row r="433" spans="1:8" s="4" customFormat="1" ht="16.5" customHeight="1" x14ac:dyDescent="0.25">
      <c r="A433" s="31"/>
      <c r="B433" s="13">
        <v>1102</v>
      </c>
      <c r="C433" s="10"/>
      <c r="D433" s="10"/>
      <c r="E433" s="20" t="s">
        <v>419</v>
      </c>
      <c r="F433" s="46">
        <f t="shared" si="114"/>
        <v>910.1</v>
      </c>
      <c r="G433" s="46">
        <f t="shared" si="114"/>
        <v>11179.6</v>
      </c>
      <c r="H433" s="46">
        <f t="shared" si="114"/>
        <v>0</v>
      </c>
    </row>
    <row r="434" spans="1:8" s="4" customFormat="1" ht="31.5" customHeight="1" x14ac:dyDescent="0.3">
      <c r="A434" s="32"/>
      <c r="B434" s="13"/>
      <c r="C434" s="17" t="s">
        <v>78</v>
      </c>
      <c r="D434" s="30"/>
      <c r="E434" s="70" t="s">
        <v>253</v>
      </c>
      <c r="F434" s="14">
        <f t="shared" si="114"/>
        <v>910.1</v>
      </c>
      <c r="G434" s="14">
        <f t="shared" si="114"/>
        <v>11179.6</v>
      </c>
      <c r="H434" s="14">
        <f t="shared" si="114"/>
        <v>0</v>
      </c>
    </row>
    <row r="435" spans="1:8" s="4" customFormat="1" ht="15.6" x14ac:dyDescent="0.3">
      <c r="A435" s="32"/>
      <c r="B435" s="37"/>
      <c r="C435" s="15" t="s">
        <v>77</v>
      </c>
      <c r="D435" s="27"/>
      <c r="E435" s="21" t="s">
        <v>76</v>
      </c>
      <c r="F435" s="14">
        <f>F439+F436</f>
        <v>910.1</v>
      </c>
      <c r="G435" s="14">
        <f t="shared" ref="G435:H435" si="118">G439+G436</f>
        <v>11179.6</v>
      </c>
      <c r="H435" s="14">
        <f t="shared" si="118"/>
        <v>0</v>
      </c>
    </row>
    <row r="436" spans="1:8" s="4" customFormat="1" ht="15.6" x14ac:dyDescent="0.3">
      <c r="A436" s="32"/>
      <c r="B436" s="37"/>
      <c r="C436" s="15" t="s">
        <v>657</v>
      </c>
      <c r="D436" s="9"/>
      <c r="E436" s="21" t="s">
        <v>658</v>
      </c>
      <c r="F436" s="14">
        <f>F437</f>
        <v>0</v>
      </c>
      <c r="G436" s="14">
        <f t="shared" ref="G436:H436" si="119">G437</f>
        <v>11179.6</v>
      </c>
      <c r="H436" s="14">
        <f t="shared" si="119"/>
        <v>0</v>
      </c>
    </row>
    <row r="437" spans="1:8" s="4" customFormat="1" ht="27.6" x14ac:dyDescent="0.3">
      <c r="A437" s="32"/>
      <c r="B437" s="37"/>
      <c r="C437" s="13" t="s">
        <v>668</v>
      </c>
      <c r="D437" s="9"/>
      <c r="E437" s="79" t="s">
        <v>669</v>
      </c>
      <c r="F437" s="14">
        <f>F438</f>
        <v>0</v>
      </c>
      <c r="G437" s="14">
        <f t="shared" ref="G437:H437" si="120">G438</f>
        <v>11179.6</v>
      </c>
      <c r="H437" s="14">
        <f t="shared" si="120"/>
        <v>0</v>
      </c>
    </row>
    <row r="438" spans="1:8" s="4" customFormat="1" ht="15.6" x14ac:dyDescent="0.3">
      <c r="A438" s="32"/>
      <c r="B438" s="37"/>
      <c r="C438" s="13"/>
      <c r="D438" s="9" t="s">
        <v>325</v>
      </c>
      <c r="E438" s="79" t="s">
        <v>326</v>
      </c>
      <c r="F438" s="14">
        <v>0</v>
      </c>
      <c r="G438" s="14">
        <v>11179.6</v>
      </c>
      <c r="H438" s="14">
        <v>0</v>
      </c>
    </row>
    <row r="439" spans="1:8" s="4" customFormat="1" ht="31.5" customHeight="1" x14ac:dyDescent="0.3">
      <c r="A439" s="32"/>
      <c r="B439" s="37"/>
      <c r="C439" s="15" t="s">
        <v>216</v>
      </c>
      <c r="D439" s="9"/>
      <c r="E439" s="21" t="s">
        <v>441</v>
      </c>
      <c r="F439" s="14">
        <f t="shared" ref="F439:F440" si="121">F440</f>
        <v>910.1</v>
      </c>
      <c r="G439" s="14">
        <f t="shared" ref="G439:H439" si="122">G440</f>
        <v>0</v>
      </c>
      <c r="H439" s="14">
        <f t="shared" si="122"/>
        <v>0</v>
      </c>
    </row>
    <row r="440" spans="1:8" s="4" customFormat="1" ht="31.5" customHeight="1" x14ac:dyDescent="0.3">
      <c r="A440" s="32"/>
      <c r="B440" s="37"/>
      <c r="C440" s="15" t="s">
        <v>418</v>
      </c>
      <c r="D440" s="13"/>
      <c r="E440" s="21" t="s">
        <v>631</v>
      </c>
      <c r="F440" s="14">
        <f t="shared" si="121"/>
        <v>910.1</v>
      </c>
      <c r="G440" s="14">
        <f>G441</f>
        <v>0</v>
      </c>
      <c r="H440" s="14">
        <f>H441</f>
        <v>0</v>
      </c>
    </row>
    <row r="441" spans="1:8" s="4" customFormat="1" ht="15.6" x14ac:dyDescent="0.3">
      <c r="A441" s="32"/>
      <c r="B441" s="37"/>
      <c r="C441" s="13"/>
      <c r="D441" s="9" t="s">
        <v>24</v>
      </c>
      <c r="E441" s="79" t="s">
        <v>23</v>
      </c>
      <c r="F441" s="14">
        <v>910.1</v>
      </c>
      <c r="G441" s="14">
        <v>0</v>
      </c>
      <c r="H441" s="14">
        <v>0</v>
      </c>
    </row>
    <row r="442" spans="1:8" s="4" customFormat="1" ht="31.5" customHeight="1" x14ac:dyDescent="0.3">
      <c r="A442" s="47">
        <v>904</v>
      </c>
      <c r="B442" s="37"/>
      <c r="C442" s="10"/>
      <c r="D442" s="9"/>
      <c r="E442" s="7" t="s">
        <v>467</v>
      </c>
      <c r="F442" s="24">
        <f>F450+F468+F523+F532+F443</f>
        <v>116830.49999999999</v>
      </c>
      <c r="G442" s="24">
        <f>G450+G468+G523+G532+G443</f>
        <v>104590.9</v>
      </c>
      <c r="H442" s="24">
        <f>H450+H468+H523+H532+H443</f>
        <v>105787.79999999999</v>
      </c>
    </row>
    <row r="443" spans="1:8" s="4" customFormat="1" ht="16.5" customHeight="1" x14ac:dyDescent="0.25">
      <c r="A443" s="31"/>
      <c r="B443" s="18" t="s">
        <v>143</v>
      </c>
      <c r="C443" s="13"/>
      <c r="D443" s="9"/>
      <c r="E443" s="20" t="s">
        <v>144</v>
      </c>
      <c r="F443" s="46">
        <f t="shared" ref="F443:F448" si="123">F444</f>
        <v>191.5</v>
      </c>
      <c r="G443" s="46">
        <f t="shared" ref="G443:H444" si="124">G444</f>
        <v>191.5</v>
      </c>
      <c r="H443" s="46">
        <f t="shared" si="124"/>
        <v>191.5</v>
      </c>
    </row>
    <row r="444" spans="1:8" s="4" customFormat="1" ht="16.5" customHeight="1" x14ac:dyDescent="0.25">
      <c r="A444" s="31"/>
      <c r="B444" s="23" t="s">
        <v>151</v>
      </c>
      <c r="C444" s="33"/>
      <c r="D444" s="33"/>
      <c r="E444" s="20" t="s">
        <v>152</v>
      </c>
      <c r="F444" s="46">
        <f t="shared" si="123"/>
        <v>191.5</v>
      </c>
      <c r="G444" s="46">
        <f t="shared" si="124"/>
        <v>191.5</v>
      </c>
      <c r="H444" s="46">
        <f t="shared" si="124"/>
        <v>191.5</v>
      </c>
    </row>
    <row r="445" spans="1:8" s="4" customFormat="1" ht="29.25" customHeight="1" x14ac:dyDescent="0.3">
      <c r="A445" s="32"/>
      <c r="B445" s="37"/>
      <c r="C445" s="17" t="s">
        <v>37</v>
      </c>
      <c r="D445" s="13"/>
      <c r="E445" s="71" t="s">
        <v>339</v>
      </c>
      <c r="F445" s="6">
        <f t="shared" si="123"/>
        <v>191.5</v>
      </c>
      <c r="G445" s="6">
        <f t="shared" ref="G445:H447" si="125">G446</f>
        <v>191.5</v>
      </c>
      <c r="H445" s="6">
        <f t="shared" si="125"/>
        <v>191.5</v>
      </c>
    </row>
    <row r="446" spans="1:8" s="4" customFormat="1" ht="19.5" customHeight="1" x14ac:dyDescent="0.3">
      <c r="A446" s="32"/>
      <c r="B446" s="37"/>
      <c r="C446" s="15" t="s">
        <v>33</v>
      </c>
      <c r="D446" s="9"/>
      <c r="E446" s="79" t="s">
        <v>213</v>
      </c>
      <c r="F446" s="14">
        <f t="shared" si="123"/>
        <v>191.5</v>
      </c>
      <c r="G446" s="14">
        <f t="shared" si="125"/>
        <v>191.5</v>
      </c>
      <c r="H446" s="14">
        <f t="shared" si="125"/>
        <v>191.5</v>
      </c>
    </row>
    <row r="447" spans="1:8" s="4" customFormat="1" ht="18.75" customHeight="1" x14ac:dyDescent="0.3">
      <c r="A447" s="32"/>
      <c r="B447" s="37"/>
      <c r="C447" s="15" t="s">
        <v>458</v>
      </c>
      <c r="D447" s="9"/>
      <c r="E447" s="79" t="s">
        <v>459</v>
      </c>
      <c r="F447" s="14">
        <f t="shared" si="123"/>
        <v>191.5</v>
      </c>
      <c r="G447" s="14">
        <f t="shared" si="125"/>
        <v>191.5</v>
      </c>
      <c r="H447" s="14">
        <f t="shared" si="125"/>
        <v>191.5</v>
      </c>
    </row>
    <row r="448" spans="1:8" s="4" customFormat="1" ht="21.75" customHeight="1" x14ac:dyDescent="0.3">
      <c r="A448" s="32"/>
      <c r="B448" s="37"/>
      <c r="C448" s="18" t="s">
        <v>460</v>
      </c>
      <c r="D448" s="13"/>
      <c r="E448" s="97" t="s">
        <v>457</v>
      </c>
      <c r="F448" s="14">
        <f t="shared" si="123"/>
        <v>191.5</v>
      </c>
      <c r="G448" s="14">
        <f t="shared" ref="G448:H448" si="126">G449</f>
        <v>191.5</v>
      </c>
      <c r="H448" s="14">
        <f t="shared" si="126"/>
        <v>191.5</v>
      </c>
    </row>
    <row r="449" spans="1:8" s="4" customFormat="1" ht="18" customHeight="1" x14ac:dyDescent="0.3">
      <c r="A449" s="32"/>
      <c r="B449" s="37"/>
      <c r="C449" s="13"/>
      <c r="D449" s="95" t="s">
        <v>24</v>
      </c>
      <c r="E449" s="96" t="s">
        <v>23</v>
      </c>
      <c r="F449" s="11">
        <v>191.5</v>
      </c>
      <c r="G449" s="11">
        <v>191.5</v>
      </c>
      <c r="H449" s="11">
        <v>191.5</v>
      </c>
    </row>
    <row r="450" spans="1:8" s="4" customFormat="1" ht="16.5" customHeight="1" x14ac:dyDescent="0.25">
      <c r="A450" s="31"/>
      <c r="B450" s="18" t="s">
        <v>174</v>
      </c>
      <c r="C450" s="10"/>
      <c r="D450" s="10"/>
      <c r="E450" s="20" t="s">
        <v>175</v>
      </c>
      <c r="F450" s="46">
        <f>F451+F460</f>
        <v>17061.400000000001</v>
      </c>
      <c r="G450" s="46">
        <f>G451+G460</f>
        <v>14502.9</v>
      </c>
      <c r="H450" s="46">
        <f>H451+H460</f>
        <v>14502.9</v>
      </c>
    </row>
    <row r="451" spans="1:8" s="4" customFormat="1" ht="16.5" customHeight="1" x14ac:dyDescent="0.25">
      <c r="A451" s="31"/>
      <c r="B451" s="18" t="s">
        <v>206</v>
      </c>
      <c r="C451" s="10"/>
      <c r="D451" s="10"/>
      <c r="E451" s="20" t="s">
        <v>207</v>
      </c>
      <c r="F451" s="46">
        <f t="shared" ref="F451:H452" si="127">F452</f>
        <v>16832.400000000001</v>
      </c>
      <c r="G451" s="46">
        <f t="shared" si="127"/>
        <v>14273.9</v>
      </c>
      <c r="H451" s="46">
        <f t="shared" si="127"/>
        <v>14273.9</v>
      </c>
    </row>
    <row r="452" spans="1:8" s="4" customFormat="1" ht="18" customHeight="1" x14ac:dyDescent="0.3">
      <c r="A452" s="32"/>
      <c r="B452" s="37"/>
      <c r="C452" s="17" t="s">
        <v>96</v>
      </c>
      <c r="D452" s="13"/>
      <c r="E452" s="77" t="s">
        <v>235</v>
      </c>
      <c r="F452" s="14">
        <f t="shared" si="127"/>
        <v>16832.400000000001</v>
      </c>
      <c r="G452" s="14">
        <f t="shared" si="127"/>
        <v>14273.9</v>
      </c>
      <c r="H452" s="14">
        <f t="shared" si="127"/>
        <v>14273.9</v>
      </c>
    </row>
    <row r="453" spans="1:8" s="4" customFormat="1" ht="16.5" customHeight="1" x14ac:dyDescent="0.3">
      <c r="A453" s="32"/>
      <c r="B453" s="37"/>
      <c r="C453" s="15" t="s">
        <v>95</v>
      </c>
      <c r="D453" s="13"/>
      <c r="E453" s="79" t="s">
        <v>514</v>
      </c>
      <c r="F453" s="25">
        <f>F454+F457</f>
        <v>16832.400000000001</v>
      </c>
      <c r="G453" s="25">
        <f t="shared" ref="G453:H453" si="128">G454+G457</f>
        <v>14273.9</v>
      </c>
      <c r="H453" s="25">
        <f t="shared" si="128"/>
        <v>14273.9</v>
      </c>
    </row>
    <row r="454" spans="1:8" s="4" customFormat="1" ht="30" customHeight="1" x14ac:dyDescent="0.3">
      <c r="A454" s="32"/>
      <c r="B454" s="37"/>
      <c r="C454" s="15" t="s">
        <v>85</v>
      </c>
      <c r="D454" s="9"/>
      <c r="E454" s="21" t="s">
        <v>238</v>
      </c>
      <c r="F454" s="25">
        <f t="shared" ref="F454:H455" si="129">F455</f>
        <v>14372.4</v>
      </c>
      <c r="G454" s="25">
        <f t="shared" si="129"/>
        <v>14273.9</v>
      </c>
      <c r="H454" s="25">
        <f t="shared" si="129"/>
        <v>14273.9</v>
      </c>
    </row>
    <row r="455" spans="1:8" s="4" customFormat="1" ht="27.6" x14ac:dyDescent="0.3">
      <c r="A455" s="32"/>
      <c r="B455" s="37"/>
      <c r="C455" s="15" t="s">
        <v>239</v>
      </c>
      <c r="D455" s="9"/>
      <c r="E455" s="21" t="s">
        <v>6</v>
      </c>
      <c r="F455" s="25">
        <f t="shared" si="129"/>
        <v>14372.4</v>
      </c>
      <c r="G455" s="25">
        <f t="shared" si="129"/>
        <v>14273.9</v>
      </c>
      <c r="H455" s="25">
        <f t="shared" si="129"/>
        <v>14273.9</v>
      </c>
    </row>
    <row r="456" spans="1:8" s="4" customFormat="1" ht="15.6" x14ac:dyDescent="0.3">
      <c r="A456" s="32"/>
      <c r="B456" s="42"/>
      <c r="C456" s="13"/>
      <c r="D456" s="9" t="s">
        <v>24</v>
      </c>
      <c r="E456" s="79" t="s">
        <v>23</v>
      </c>
      <c r="F456" s="14">
        <v>14372.4</v>
      </c>
      <c r="G456" s="14">
        <v>14273.9</v>
      </c>
      <c r="H456" s="14">
        <v>14273.9</v>
      </c>
    </row>
    <row r="457" spans="1:8" s="4" customFormat="1" ht="27.6" x14ac:dyDescent="0.3">
      <c r="A457" s="32"/>
      <c r="B457" s="37"/>
      <c r="C457" s="15" t="s">
        <v>516</v>
      </c>
      <c r="D457" s="13"/>
      <c r="E457" s="79" t="s">
        <v>517</v>
      </c>
      <c r="F457" s="14">
        <f>F458</f>
        <v>2460</v>
      </c>
      <c r="G457" s="14">
        <f t="shared" ref="G457:H457" si="130">G458</f>
        <v>0</v>
      </c>
      <c r="H457" s="14">
        <f t="shared" si="130"/>
        <v>0</v>
      </c>
    </row>
    <row r="458" spans="1:8" s="4" customFormat="1" ht="31.5" customHeight="1" x14ac:dyDescent="0.3">
      <c r="A458" s="32"/>
      <c r="B458" s="37"/>
      <c r="C458" s="15" t="s">
        <v>518</v>
      </c>
      <c r="D458" s="13"/>
      <c r="E458" s="21" t="s">
        <v>212</v>
      </c>
      <c r="F458" s="14">
        <f t="shared" ref="F458" si="131">F459</f>
        <v>2460</v>
      </c>
      <c r="G458" s="14">
        <f>G459</f>
        <v>0</v>
      </c>
      <c r="H458" s="14">
        <f>H459</f>
        <v>0</v>
      </c>
    </row>
    <row r="459" spans="1:8" s="4" customFormat="1" ht="15.6" x14ac:dyDescent="0.3">
      <c r="A459" s="32"/>
      <c r="B459" s="37"/>
      <c r="C459" s="15"/>
      <c r="D459" s="9" t="s">
        <v>24</v>
      </c>
      <c r="E459" s="79" t="s">
        <v>23</v>
      </c>
      <c r="F459" s="14">
        <v>2460</v>
      </c>
      <c r="G459" s="14">
        <v>0</v>
      </c>
      <c r="H459" s="14">
        <v>0</v>
      </c>
    </row>
    <row r="460" spans="1:8" s="4" customFormat="1" ht="16.5" customHeight="1" x14ac:dyDescent="0.25">
      <c r="A460" s="31"/>
      <c r="B460" s="18" t="s">
        <v>184</v>
      </c>
      <c r="C460" s="10"/>
      <c r="D460" s="10"/>
      <c r="E460" s="20" t="s">
        <v>185</v>
      </c>
      <c r="F460" s="46">
        <f>F463</f>
        <v>229</v>
      </c>
      <c r="G460" s="46">
        <f t="shared" ref="G460:H460" si="132">G463</f>
        <v>229</v>
      </c>
      <c r="H460" s="46">
        <f t="shared" si="132"/>
        <v>229</v>
      </c>
    </row>
    <row r="461" spans="1:8" s="4" customFormat="1" ht="21" customHeight="1" x14ac:dyDescent="0.3">
      <c r="A461" s="32"/>
      <c r="B461" s="37"/>
      <c r="C461" s="17" t="s">
        <v>96</v>
      </c>
      <c r="D461" s="13"/>
      <c r="E461" s="77" t="s">
        <v>235</v>
      </c>
      <c r="F461" s="14">
        <f t="shared" ref="F461:H462" si="133">F462</f>
        <v>229</v>
      </c>
      <c r="G461" s="14">
        <f t="shared" si="133"/>
        <v>229</v>
      </c>
      <c r="H461" s="14">
        <f t="shared" si="133"/>
        <v>229</v>
      </c>
    </row>
    <row r="462" spans="1:8" s="4" customFormat="1" ht="15.6" x14ac:dyDescent="0.3">
      <c r="A462" s="32"/>
      <c r="B462" s="37"/>
      <c r="C462" s="15" t="s">
        <v>84</v>
      </c>
      <c r="D462" s="26"/>
      <c r="E462" s="79" t="s">
        <v>245</v>
      </c>
      <c r="F462" s="25">
        <f t="shared" si="133"/>
        <v>229</v>
      </c>
      <c r="G462" s="25">
        <f t="shared" si="133"/>
        <v>229</v>
      </c>
      <c r="H462" s="25">
        <f t="shared" si="133"/>
        <v>229</v>
      </c>
    </row>
    <row r="463" spans="1:8" s="4" customFormat="1" ht="15.6" x14ac:dyDescent="0.3">
      <c r="A463" s="32"/>
      <c r="B463" s="37"/>
      <c r="C463" s="15" t="s">
        <v>83</v>
      </c>
      <c r="D463" s="26"/>
      <c r="E463" s="79" t="s">
        <v>246</v>
      </c>
      <c r="F463" s="25">
        <f>F466+F464</f>
        <v>229</v>
      </c>
      <c r="G463" s="25">
        <f t="shared" ref="G463:H463" si="134">G466+G464</f>
        <v>229</v>
      </c>
      <c r="H463" s="25">
        <f t="shared" si="134"/>
        <v>229</v>
      </c>
    </row>
    <row r="464" spans="1:8" s="4" customFormat="1" ht="18" customHeight="1" x14ac:dyDescent="0.3">
      <c r="A464" s="32"/>
      <c r="B464" s="37"/>
      <c r="C464" s="15" t="s">
        <v>409</v>
      </c>
      <c r="D464" s="13"/>
      <c r="E464" s="21" t="s">
        <v>6</v>
      </c>
      <c r="F464" s="25">
        <f>F465</f>
        <v>39</v>
      </c>
      <c r="G464" s="25">
        <f>G465</f>
        <v>39</v>
      </c>
      <c r="H464" s="25">
        <f>H465</f>
        <v>39</v>
      </c>
    </row>
    <row r="465" spans="1:8" s="4" customFormat="1" ht="18" customHeight="1" x14ac:dyDescent="0.3">
      <c r="A465" s="32"/>
      <c r="B465" s="37"/>
      <c r="C465" s="26"/>
      <c r="D465" s="9" t="s">
        <v>24</v>
      </c>
      <c r="E465" s="79" t="s">
        <v>23</v>
      </c>
      <c r="F465" s="11">
        <v>39</v>
      </c>
      <c r="G465" s="25">
        <v>39</v>
      </c>
      <c r="H465" s="25">
        <v>39</v>
      </c>
    </row>
    <row r="466" spans="1:8" s="4" customFormat="1" ht="18" customHeight="1" x14ac:dyDescent="0.3">
      <c r="A466" s="32"/>
      <c r="B466" s="37"/>
      <c r="C466" s="15" t="s">
        <v>247</v>
      </c>
      <c r="D466" s="13"/>
      <c r="E466" s="21" t="s">
        <v>22</v>
      </c>
      <c r="F466" s="25">
        <f>F467</f>
        <v>190</v>
      </c>
      <c r="G466" s="25">
        <f>G467</f>
        <v>190</v>
      </c>
      <c r="H466" s="25">
        <f>H467</f>
        <v>190</v>
      </c>
    </row>
    <row r="467" spans="1:8" s="4" customFormat="1" ht="18" customHeight="1" x14ac:dyDescent="0.3">
      <c r="A467" s="32"/>
      <c r="B467" s="37"/>
      <c r="C467" s="26"/>
      <c r="D467" s="9" t="s">
        <v>3</v>
      </c>
      <c r="E467" s="79" t="s">
        <v>233</v>
      </c>
      <c r="F467" s="25">
        <v>190</v>
      </c>
      <c r="G467" s="25">
        <v>190</v>
      </c>
      <c r="H467" s="25">
        <v>190</v>
      </c>
    </row>
    <row r="468" spans="1:8" s="4" customFormat="1" ht="17.25" customHeight="1" x14ac:dyDescent="0.3">
      <c r="A468" s="47"/>
      <c r="B468" s="18" t="s">
        <v>186</v>
      </c>
      <c r="C468" s="10"/>
      <c r="D468" s="9"/>
      <c r="E468" s="20" t="s">
        <v>187</v>
      </c>
      <c r="F468" s="8">
        <f>F469+F515</f>
        <v>76455.899999999994</v>
      </c>
      <c r="G468" s="8">
        <f>G469+G515</f>
        <v>67699</v>
      </c>
      <c r="H468" s="8">
        <f>H469+H515</f>
        <v>68895.899999999994</v>
      </c>
    </row>
    <row r="469" spans="1:8" s="4" customFormat="1" ht="15.75" customHeight="1" x14ac:dyDescent="0.3">
      <c r="A469" s="47"/>
      <c r="B469" s="18" t="s">
        <v>188</v>
      </c>
      <c r="C469" s="10"/>
      <c r="D469" s="9"/>
      <c r="E469" s="20" t="s">
        <v>189</v>
      </c>
      <c r="F469" s="8">
        <f>F470+F505+F500</f>
        <v>69903</v>
      </c>
      <c r="G469" s="8">
        <f>G470+G505+G500</f>
        <v>60906.299999999996</v>
      </c>
      <c r="H469" s="8">
        <f>H470+H505+H500</f>
        <v>62103.199999999997</v>
      </c>
    </row>
    <row r="470" spans="1:8" s="4" customFormat="1" ht="33" customHeight="1" x14ac:dyDescent="0.3">
      <c r="A470" s="32"/>
      <c r="B470" s="37"/>
      <c r="C470" s="17" t="s">
        <v>96</v>
      </c>
      <c r="D470" s="13"/>
      <c r="E470" s="77" t="s">
        <v>235</v>
      </c>
      <c r="F470" s="14">
        <f>F471</f>
        <v>69475.899999999994</v>
      </c>
      <c r="G470" s="14">
        <f>G471</f>
        <v>60806.299999999996</v>
      </c>
      <c r="H470" s="14">
        <f>H471</f>
        <v>62003.199999999997</v>
      </c>
    </row>
    <row r="471" spans="1:8" s="4" customFormat="1" ht="14.25" customHeight="1" x14ac:dyDescent="0.3">
      <c r="A471" s="32"/>
      <c r="B471" s="37"/>
      <c r="C471" s="15" t="s">
        <v>95</v>
      </c>
      <c r="D471" s="13"/>
      <c r="E471" s="79" t="s">
        <v>514</v>
      </c>
      <c r="F471" s="14">
        <f>F472+F479+F482+F490+F497</f>
        <v>69475.899999999994</v>
      </c>
      <c r="G471" s="14">
        <f t="shared" ref="G471:H471" si="135">G472+G479+G482+G490+G497</f>
        <v>60806.299999999996</v>
      </c>
      <c r="H471" s="14">
        <f t="shared" si="135"/>
        <v>62003.199999999997</v>
      </c>
    </row>
    <row r="472" spans="1:8" s="4" customFormat="1" ht="15.6" x14ac:dyDescent="0.3">
      <c r="A472" s="32"/>
      <c r="B472" s="37"/>
      <c r="C472" s="15" t="s">
        <v>94</v>
      </c>
      <c r="D472" s="13"/>
      <c r="E472" s="79" t="s">
        <v>93</v>
      </c>
      <c r="F472" s="14">
        <f>F473+F475+F477</f>
        <v>20945.400000000001</v>
      </c>
      <c r="G472" s="14">
        <f t="shared" ref="G472:H472" si="136">G473+G475+G477</f>
        <v>21017.8</v>
      </c>
      <c r="H472" s="14">
        <f t="shared" si="136"/>
        <v>21017.8</v>
      </c>
    </row>
    <row r="473" spans="1:8" s="4" customFormat="1" ht="27.6" x14ac:dyDescent="0.3">
      <c r="A473" s="32"/>
      <c r="B473" s="37"/>
      <c r="C473" s="15" t="s">
        <v>92</v>
      </c>
      <c r="D473" s="13"/>
      <c r="E473" s="21" t="s">
        <v>6</v>
      </c>
      <c r="F473" s="14">
        <f>F474</f>
        <v>20745.400000000001</v>
      </c>
      <c r="G473" s="14">
        <f>G474</f>
        <v>20817.8</v>
      </c>
      <c r="H473" s="14">
        <f>H474</f>
        <v>20817.8</v>
      </c>
    </row>
    <row r="474" spans="1:8" s="4" customFormat="1" ht="15.6" x14ac:dyDescent="0.3">
      <c r="A474" s="32"/>
      <c r="B474" s="37"/>
      <c r="C474" s="15"/>
      <c r="D474" s="9" t="s">
        <v>24</v>
      </c>
      <c r="E474" s="79" t="s">
        <v>23</v>
      </c>
      <c r="F474" s="14">
        <v>20745.400000000001</v>
      </c>
      <c r="G474" s="14">
        <v>20817.8</v>
      </c>
      <c r="H474" s="14">
        <v>20817.8</v>
      </c>
    </row>
    <row r="475" spans="1:8" s="4" customFormat="1" ht="15.6" x14ac:dyDescent="0.3">
      <c r="A475" s="32"/>
      <c r="B475" s="37"/>
      <c r="C475" s="15" t="s">
        <v>380</v>
      </c>
      <c r="D475" s="9"/>
      <c r="E475" s="79" t="s">
        <v>91</v>
      </c>
      <c r="F475" s="14">
        <f>F476</f>
        <v>0</v>
      </c>
      <c r="G475" s="14">
        <f>G476</f>
        <v>0</v>
      </c>
      <c r="H475" s="14">
        <f>H476</f>
        <v>200</v>
      </c>
    </row>
    <row r="476" spans="1:8" s="4" customFormat="1" ht="15.6" x14ac:dyDescent="0.3">
      <c r="A476" s="38"/>
      <c r="B476" s="37"/>
      <c r="C476" s="15"/>
      <c r="D476" s="9" t="s">
        <v>24</v>
      </c>
      <c r="E476" s="79" t="s">
        <v>23</v>
      </c>
      <c r="F476" s="14">
        <v>0</v>
      </c>
      <c r="G476" s="14">
        <v>0</v>
      </c>
      <c r="H476" s="14">
        <v>200</v>
      </c>
    </row>
    <row r="477" spans="1:8" s="4" customFormat="1" ht="27.6" x14ac:dyDescent="0.3">
      <c r="A477" s="38"/>
      <c r="B477" s="37"/>
      <c r="C477" s="15" t="s">
        <v>637</v>
      </c>
      <c r="D477" s="9"/>
      <c r="E477" s="79" t="s">
        <v>638</v>
      </c>
      <c r="F477" s="14">
        <f>F478</f>
        <v>200</v>
      </c>
      <c r="G477" s="14">
        <f t="shared" ref="G477:H477" si="137">G478</f>
        <v>200</v>
      </c>
      <c r="H477" s="14">
        <f t="shared" si="137"/>
        <v>0</v>
      </c>
    </row>
    <row r="478" spans="1:8" s="4" customFormat="1" ht="15.6" x14ac:dyDescent="0.3">
      <c r="A478" s="38"/>
      <c r="B478" s="37"/>
      <c r="C478" s="15"/>
      <c r="D478" s="9" t="s">
        <v>24</v>
      </c>
      <c r="E478" s="79" t="s">
        <v>23</v>
      </c>
      <c r="F478" s="14">
        <v>200</v>
      </c>
      <c r="G478" s="14">
        <v>200</v>
      </c>
      <c r="H478" s="14">
        <v>0</v>
      </c>
    </row>
    <row r="479" spans="1:8" s="4" customFormat="1" ht="15.6" x14ac:dyDescent="0.3">
      <c r="A479" s="32"/>
      <c r="B479" s="37"/>
      <c r="C479" s="15" t="s">
        <v>90</v>
      </c>
      <c r="D479" s="9"/>
      <c r="E479" s="79" t="s">
        <v>89</v>
      </c>
      <c r="F479" s="14">
        <f t="shared" ref="F479:H480" si="138">F480</f>
        <v>6292.5</v>
      </c>
      <c r="G479" s="14">
        <f t="shared" si="138"/>
        <v>6188.3</v>
      </c>
      <c r="H479" s="14">
        <f t="shared" si="138"/>
        <v>6188.3</v>
      </c>
    </row>
    <row r="480" spans="1:8" s="4" customFormat="1" ht="27.6" x14ac:dyDescent="0.3">
      <c r="A480" s="32"/>
      <c r="B480" s="37"/>
      <c r="C480" s="15" t="s">
        <v>88</v>
      </c>
      <c r="D480" s="13"/>
      <c r="E480" s="21" t="s">
        <v>6</v>
      </c>
      <c r="F480" s="14">
        <f t="shared" si="138"/>
        <v>6292.5</v>
      </c>
      <c r="G480" s="14">
        <f t="shared" si="138"/>
        <v>6188.3</v>
      </c>
      <c r="H480" s="14">
        <f t="shared" si="138"/>
        <v>6188.3</v>
      </c>
    </row>
    <row r="481" spans="1:8" s="4" customFormat="1" ht="15.6" x14ac:dyDescent="0.3">
      <c r="A481" s="32"/>
      <c r="B481" s="37"/>
      <c r="C481" s="15"/>
      <c r="D481" s="9" t="s">
        <v>24</v>
      </c>
      <c r="E481" s="79" t="s">
        <v>23</v>
      </c>
      <c r="F481" s="14">
        <v>6292.5</v>
      </c>
      <c r="G481" s="14">
        <v>6188.3</v>
      </c>
      <c r="H481" s="14">
        <v>6188.3</v>
      </c>
    </row>
    <row r="482" spans="1:8" s="4" customFormat="1" ht="15.6" x14ac:dyDescent="0.3">
      <c r="A482" s="32"/>
      <c r="B482" s="37"/>
      <c r="C482" s="15" t="s">
        <v>87</v>
      </c>
      <c r="D482" s="9"/>
      <c r="E482" s="79" t="s">
        <v>237</v>
      </c>
      <c r="F482" s="14">
        <f>F483+F485+F488</f>
        <v>32453.8</v>
      </c>
      <c r="G482" s="14">
        <f t="shared" ref="G482:H482" si="139">G483+G485+G488</f>
        <v>31797.1</v>
      </c>
      <c r="H482" s="14">
        <f t="shared" si="139"/>
        <v>31797.1</v>
      </c>
    </row>
    <row r="483" spans="1:8" s="4" customFormat="1" ht="27.6" x14ac:dyDescent="0.3">
      <c r="A483" s="32"/>
      <c r="B483" s="37"/>
      <c r="C483" s="15" t="s">
        <v>236</v>
      </c>
      <c r="D483" s="13"/>
      <c r="E483" s="21" t="s">
        <v>6</v>
      </c>
      <c r="F483" s="14">
        <f>F484</f>
        <v>30425.7</v>
      </c>
      <c r="G483" s="14">
        <f>G484</f>
        <v>29797.1</v>
      </c>
      <c r="H483" s="14">
        <f>H484</f>
        <v>29797.1</v>
      </c>
    </row>
    <row r="484" spans="1:8" s="4" customFormat="1" ht="15.6" x14ac:dyDescent="0.3">
      <c r="A484" s="32"/>
      <c r="B484" s="37"/>
      <c r="C484" s="15"/>
      <c r="D484" s="9" t="s">
        <v>24</v>
      </c>
      <c r="E484" s="79" t="s">
        <v>23</v>
      </c>
      <c r="F484" s="14">
        <v>30425.7</v>
      </c>
      <c r="G484" s="14">
        <v>29797.1</v>
      </c>
      <c r="H484" s="14">
        <v>29797.1</v>
      </c>
    </row>
    <row r="485" spans="1:8" s="4" customFormat="1" ht="17.25" customHeight="1" x14ac:dyDescent="0.3">
      <c r="A485" s="32"/>
      <c r="B485" s="37"/>
      <c r="C485" s="15" t="s">
        <v>86</v>
      </c>
      <c r="D485" s="9"/>
      <c r="E485" s="21" t="s">
        <v>22</v>
      </c>
      <c r="F485" s="14">
        <f>F486+F487</f>
        <v>2000</v>
      </c>
      <c r="G485" s="14">
        <f t="shared" ref="G485:H485" si="140">G486+G487</f>
        <v>2000</v>
      </c>
      <c r="H485" s="14">
        <f t="shared" si="140"/>
        <v>2000</v>
      </c>
    </row>
    <row r="486" spans="1:8" s="4" customFormat="1" ht="16.5" customHeight="1" x14ac:dyDescent="0.3">
      <c r="A486" s="32"/>
      <c r="B486" s="37"/>
      <c r="C486" s="23"/>
      <c r="D486" s="9" t="s">
        <v>3</v>
      </c>
      <c r="E486" s="79" t="s">
        <v>233</v>
      </c>
      <c r="F486" s="14">
        <v>740.4</v>
      </c>
      <c r="G486" s="14">
        <v>740.4</v>
      </c>
      <c r="H486" s="14">
        <v>740.4</v>
      </c>
    </row>
    <row r="487" spans="1:8" s="4" customFormat="1" ht="16.5" customHeight="1" x14ac:dyDescent="0.3">
      <c r="A487" s="32"/>
      <c r="B487" s="37"/>
      <c r="C487" s="23"/>
      <c r="D487" s="9" t="s">
        <v>24</v>
      </c>
      <c r="E487" s="79" t="s">
        <v>23</v>
      </c>
      <c r="F487" s="14">
        <v>1259.5999999999999</v>
      </c>
      <c r="G487" s="14">
        <v>1259.5999999999999</v>
      </c>
      <c r="H487" s="14">
        <v>1259.5999999999999</v>
      </c>
    </row>
    <row r="488" spans="1:8" s="4" customFormat="1" ht="37.5" customHeight="1" x14ac:dyDescent="0.3">
      <c r="A488" s="32"/>
      <c r="B488" s="37"/>
      <c r="C488" s="15" t="s">
        <v>639</v>
      </c>
      <c r="D488" s="13"/>
      <c r="E488" s="21" t="s">
        <v>640</v>
      </c>
      <c r="F488" s="14">
        <f>F489</f>
        <v>28.1</v>
      </c>
      <c r="G488" s="14">
        <f t="shared" ref="G488:H488" si="141">G489</f>
        <v>0</v>
      </c>
      <c r="H488" s="14">
        <f t="shared" si="141"/>
        <v>0</v>
      </c>
    </row>
    <row r="489" spans="1:8" s="4" customFormat="1" ht="16.5" customHeight="1" x14ac:dyDescent="0.3">
      <c r="A489" s="32"/>
      <c r="B489" s="37"/>
      <c r="C489" s="15"/>
      <c r="D489" s="9" t="s">
        <v>24</v>
      </c>
      <c r="E489" s="79" t="s">
        <v>23</v>
      </c>
      <c r="F489" s="14">
        <v>28.1</v>
      </c>
      <c r="G489" s="14">
        <v>0</v>
      </c>
      <c r="H489" s="14">
        <v>0</v>
      </c>
    </row>
    <row r="490" spans="1:8" s="4" customFormat="1" ht="27.6" x14ac:dyDescent="0.3">
      <c r="A490" s="32"/>
      <c r="B490" s="37"/>
      <c r="C490" s="15" t="s">
        <v>516</v>
      </c>
      <c r="D490" s="13"/>
      <c r="E490" s="79" t="s">
        <v>517</v>
      </c>
      <c r="F490" s="14">
        <f>F493+F491+F495</f>
        <v>9782.2000000000007</v>
      </c>
      <c r="G490" s="14">
        <f t="shared" ref="G490:H490" si="142">G493+G491+G495</f>
        <v>1803.1</v>
      </c>
      <c r="H490" s="14">
        <f t="shared" si="142"/>
        <v>3000</v>
      </c>
    </row>
    <row r="491" spans="1:8" s="4" customFormat="1" ht="29.25" customHeight="1" x14ac:dyDescent="0.3">
      <c r="A491" s="32"/>
      <c r="B491" s="37"/>
      <c r="C491" s="15" t="s">
        <v>528</v>
      </c>
      <c r="D491" s="13"/>
      <c r="E491" s="21" t="s">
        <v>6</v>
      </c>
      <c r="F491" s="14">
        <f>F492</f>
        <v>218.7</v>
      </c>
      <c r="G491" s="14">
        <f>G492</f>
        <v>0</v>
      </c>
      <c r="H491" s="14">
        <f>H492</f>
        <v>3000</v>
      </c>
    </row>
    <row r="492" spans="1:8" s="4" customFormat="1" ht="20.25" customHeight="1" x14ac:dyDescent="0.3">
      <c r="A492" s="32"/>
      <c r="B492" s="37"/>
      <c r="C492" s="15"/>
      <c r="D492" s="9" t="s">
        <v>24</v>
      </c>
      <c r="E492" s="79" t="s">
        <v>23</v>
      </c>
      <c r="F492" s="14">
        <v>218.7</v>
      </c>
      <c r="G492" s="14">
        <v>0</v>
      </c>
      <c r="H492" s="14">
        <v>3000</v>
      </c>
    </row>
    <row r="493" spans="1:8" s="4" customFormat="1" ht="31.5" customHeight="1" x14ac:dyDescent="0.3">
      <c r="A493" s="32"/>
      <c r="B493" s="37"/>
      <c r="C493" s="15" t="s">
        <v>518</v>
      </c>
      <c r="D493" s="13"/>
      <c r="E493" s="21" t="s">
        <v>212</v>
      </c>
      <c r="F493" s="14">
        <f t="shared" ref="F493" si="143">F494</f>
        <v>9563.5</v>
      </c>
      <c r="G493" s="14">
        <f>G494</f>
        <v>0</v>
      </c>
      <c r="H493" s="14">
        <f>H494</f>
        <v>0</v>
      </c>
    </row>
    <row r="494" spans="1:8" s="4" customFormat="1" ht="15.6" x14ac:dyDescent="0.3">
      <c r="A494" s="32"/>
      <c r="B494" s="37"/>
      <c r="C494" s="15"/>
      <c r="D494" s="9" t="s">
        <v>24</v>
      </c>
      <c r="E494" s="79" t="s">
        <v>23</v>
      </c>
      <c r="F494" s="14">
        <v>9563.5</v>
      </c>
      <c r="G494" s="14">
        <v>0</v>
      </c>
      <c r="H494" s="14">
        <v>0</v>
      </c>
    </row>
    <row r="495" spans="1:8" s="4" customFormat="1" ht="15.6" x14ac:dyDescent="0.3">
      <c r="A495" s="32"/>
      <c r="B495" s="37"/>
      <c r="C495" s="15" t="s">
        <v>667</v>
      </c>
      <c r="D495" s="9"/>
      <c r="E495" s="79" t="s">
        <v>666</v>
      </c>
      <c r="F495" s="14">
        <f>F496</f>
        <v>0</v>
      </c>
      <c r="G495" s="14">
        <f t="shared" ref="G495:H495" si="144">G496</f>
        <v>1803.1</v>
      </c>
      <c r="H495" s="14">
        <f t="shared" si="144"/>
        <v>0</v>
      </c>
    </row>
    <row r="496" spans="1:8" s="4" customFormat="1" ht="15.6" x14ac:dyDescent="0.3">
      <c r="A496" s="32"/>
      <c r="B496" s="37"/>
      <c r="C496" s="15"/>
      <c r="D496" s="9" t="s">
        <v>24</v>
      </c>
      <c r="E496" s="79" t="s">
        <v>23</v>
      </c>
      <c r="F496" s="14">
        <v>0</v>
      </c>
      <c r="G496" s="14">
        <v>1803.1</v>
      </c>
      <c r="H496" s="14">
        <v>0</v>
      </c>
    </row>
    <row r="497" spans="1:8" s="4" customFormat="1" ht="15.6" x14ac:dyDescent="0.3">
      <c r="A497" s="32"/>
      <c r="B497" s="37"/>
      <c r="C497" s="15" t="s">
        <v>641</v>
      </c>
      <c r="D497" s="13"/>
      <c r="E497" s="79" t="s">
        <v>642</v>
      </c>
      <c r="F497" s="14">
        <f>F498</f>
        <v>2</v>
      </c>
      <c r="G497" s="14">
        <f t="shared" ref="G497:H497" si="145">G498</f>
        <v>0</v>
      </c>
      <c r="H497" s="14">
        <f t="shared" si="145"/>
        <v>0</v>
      </c>
    </row>
    <row r="498" spans="1:8" s="4" customFormat="1" ht="15.6" x14ac:dyDescent="0.3">
      <c r="A498" s="32"/>
      <c r="B498" s="37"/>
      <c r="C498" s="15" t="s">
        <v>643</v>
      </c>
      <c r="D498" s="13"/>
      <c r="E498" s="21" t="s">
        <v>644</v>
      </c>
      <c r="F498" s="14">
        <f>F499</f>
        <v>2</v>
      </c>
      <c r="G498" s="14">
        <f t="shared" ref="G498:H498" si="146">G499</f>
        <v>0</v>
      </c>
      <c r="H498" s="14">
        <f t="shared" si="146"/>
        <v>0</v>
      </c>
    </row>
    <row r="499" spans="1:8" s="4" customFormat="1" ht="15.6" x14ac:dyDescent="0.3">
      <c r="A499" s="32"/>
      <c r="B499" s="37"/>
      <c r="C499" s="15"/>
      <c r="D499" s="9" t="s">
        <v>24</v>
      </c>
      <c r="E499" s="79" t="s">
        <v>23</v>
      </c>
      <c r="F499" s="14">
        <v>2</v>
      </c>
      <c r="G499" s="14">
        <v>0</v>
      </c>
      <c r="H499" s="14">
        <v>0</v>
      </c>
    </row>
    <row r="500" spans="1:8" s="4" customFormat="1" ht="30" customHeight="1" x14ac:dyDescent="0.3">
      <c r="A500" s="32"/>
      <c r="B500" s="37"/>
      <c r="C500" s="17" t="s">
        <v>71</v>
      </c>
      <c r="D500" s="13"/>
      <c r="E500" s="77" t="s">
        <v>259</v>
      </c>
      <c r="F500" s="14">
        <f t="shared" ref="F500:H503" si="147">F501</f>
        <v>75</v>
      </c>
      <c r="G500" s="14">
        <f t="shared" si="147"/>
        <v>75</v>
      </c>
      <c r="H500" s="14">
        <f t="shared" si="147"/>
        <v>75</v>
      </c>
    </row>
    <row r="501" spans="1:8" s="4" customFormat="1" ht="31.5" customHeight="1" x14ac:dyDescent="0.3">
      <c r="A501" s="32"/>
      <c r="B501" s="37"/>
      <c r="C501" s="15" t="s">
        <v>70</v>
      </c>
      <c r="D501" s="13"/>
      <c r="E501" s="79" t="s">
        <v>408</v>
      </c>
      <c r="F501" s="14">
        <f t="shared" si="147"/>
        <v>75</v>
      </c>
      <c r="G501" s="14">
        <f t="shared" si="147"/>
        <v>75</v>
      </c>
      <c r="H501" s="14">
        <f t="shared" si="147"/>
        <v>75</v>
      </c>
    </row>
    <row r="502" spans="1:8" s="4" customFormat="1" ht="30" customHeight="1" x14ac:dyDescent="0.3">
      <c r="A502" s="32"/>
      <c r="B502" s="37"/>
      <c r="C502" s="15" t="s">
        <v>69</v>
      </c>
      <c r="D502" s="9"/>
      <c r="E502" s="81" t="s">
        <v>442</v>
      </c>
      <c r="F502" s="14">
        <f t="shared" si="147"/>
        <v>75</v>
      </c>
      <c r="G502" s="14">
        <f t="shared" si="147"/>
        <v>75</v>
      </c>
      <c r="H502" s="14">
        <f t="shared" si="147"/>
        <v>75</v>
      </c>
    </row>
    <row r="503" spans="1:8" s="4" customFormat="1" ht="18.75" customHeight="1" x14ac:dyDescent="0.3">
      <c r="A503" s="32"/>
      <c r="B503" s="37"/>
      <c r="C503" s="15" t="s">
        <v>434</v>
      </c>
      <c r="D503" s="9"/>
      <c r="E503" s="21" t="s">
        <v>443</v>
      </c>
      <c r="F503" s="14">
        <f t="shared" si="147"/>
        <v>75</v>
      </c>
      <c r="G503" s="14">
        <f t="shared" si="147"/>
        <v>75</v>
      </c>
      <c r="H503" s="14">
        <f t="shared" si="147"/>
        <v>75</v>
      </c>
    </row>
    <row r="504" spans="1:8" s="4" customFormat="1" ht="15.75" customHeight="1" x14ac:dyDescent="0.3">
      <c r="A504" s="32"/>
      <c r="B504" s="37"/>
      <c r="C504" s="13"/>
      <c r="D504" s="9" t="s">
        <v>3</v>
      </c>
      <c r="E504" s="79" t="s">
        <v>233</v>
      </c>
      <c r="F504" s="14">
        <v>75</v>
      </c>
      <c r="G504" s="14">
        <v>75</v>
      </c>
      <c r="H504" s="14">
        <v>75</v>
      </c>
    </row>
    <row r="505" spans="1:8" s="16" customFormat="1" ht="27.6" x14ac:dyDescent="0.3">
      <c r="A505" s="38"/>
      <c r="B505" s="48"/>
      <c r="C505" s="17" t="s">
        <v>37</v>
      </c>
      <c r="D505" s="13"/>
      <c r="E505" s="71" t="s">
        <v>339</v>
      </c>
      <c r="F505" s="6">
        <f>F506+F511</f>
        <v>352.1</v>
      </c>
      <c r="G505" s="6">
        <f t="shared" ref="G505:H505" si="148">G506+G511</f>
        <v>25</v>
      </c>
      <c r="H505" s="6">
        <f t="shared" si="148"/>
        <v>25</v>
      </c>
    </row>
    <row r="506" spans="1:8" s="4" customFormat="1" ht="27.6" x14ac:dyDescent="0.3">
      <c r="A506" s="32"/>
      <c r="B506" s="37"/>
      <c r="C506" s="15" t="s">
        <v>36</v>
      </c>
      <c r="D506" s="9"/>
      <c r="E506" s="79" t="s">
        <v>511</v>
      </c>
      <c r="F506" s="14">
        <f t="shared" ref="F506:H507" si="149">F507</f>
        <v>25</v>
      </c>
      <c r="G506" s="14">
        <f t="shared" si="149"/>
        <v>25</v>
      </c>
      <c r="H506" s="14">
        <f t="shared" si="149"/>
        <v>25</v>
      </c>
    </row>
    <row r="507" spans="1:8" s="4" customFormat="1" ht="33" customHeight="1" x14ac:dyDescent="0.3">
      <c r="A507" s="32"/>
      <c r="B507" s="37"/>
      <c r="C507" s="15" t="s">
        <v>340</v>
      </c>
      <c r="D507" s="9"/>
      <c r="E507" s="79" t="s">
        <v>512</v>
      </c>
      <c r="F507" s="14">
        <f t="shared" si="149"/>
        <v>25</v>
      </c>
      <c r="G507" s="14">
        <f t="shared" si="149"/>
        <v>25</v>
      </c>
      <c r="H507" s="14">
        <f t="shared" si="149"/>
        <v>25</v>
      </c>
    </row>
    <row r="508" spans="1:8" s="4" customFormat="1" ht="15.6" x14ac:dyDescent="0.3">
      <c r="A508" s="32"/>
      <c r="B508" s="37"/>
      <c r="C508" s="15" t="s">
        <v>341</v>
      </c>
      <c r="D508" s="23"/>
      <c r="E508" s="22" t="s">
        <v>22</v>
      </c>
      <c r="F508" s="14">
        <f>F509+F510</f>
        <v>25</v>
      </c>
      <c r="G508" s="14">
        <f t="shared" ref="G508:H508" si="150">G509+G510</f>
        <v>25</v>
      </c>
      <c r="H508" s="14">
        <f t="shared" si="150"/>
        <v>25</v>
      </c>
    </row>
    <row r="509" spans="1:8" s="4" customFormat="1" ht="16.5" customHeight="1" x14ac:dyDescent="0.3">
      <c r="A509" s="32"/>
      <c r="B509" s="37"/>
      <c r="C509" s="23"/>
      <c r="D509" s="9" t="s">
        <v>3</v>
      </c>
      <c r="E509" s="79" t="s">
        <v>233</v>
      </c>
      <c r="F509" s="14">
        <v>15</v>
      </c>
      <c r="G509" s="14">
        <v>15</v>
      </c>
      <c r="H509" s="14">
        <v>15</v>
      </c>
    </row>
    <row r="510" spans="1:8" s="4" customFormat="1" ht="16.5" customHeight="1" x14ac:dyDescent="0.3">
      <c r="A510" s="32"/>
      <c r="B510" s="37"/>
      <c r="C510" s="23"/>
      <c r="D510" s="9" t="s">
        <v>24</v>
      </c>
      <c r="E510" s="79" t="s">
        <v>23</v>
      </c>
      <c r="F510" s="14">
        <v>10</v>
      </c>
      <c r="G510" s="14">
        <v>10</v>
      </c>
      <c r="H510" s="14">
        <v>10</v>
      </c>
    </row>
    <row r="511" spans="1:8" s="4" customFormat="1" ht="19.5" customHeight="1" x14ac:dyDescent="0.3">
      <c r="A511" s="32"/>
      <c r="B511" s="37"/>
      <c r="C511" s="15" t="s">
        <v>33</v>
      </c>
      <c r="D511" s="9"/>
      <c r="E511" s="79" t="s">
        <v>213</v>
      </c>
      <c r="F511" s="14">
        <f t="shared" ref="F511:H513" si="151">F512</f>
        <v>327.10000000000002</v>
      </c>
      <c r="G511" s="14">
        <f t="shared" si="151"/>
        <v>0</v>
      </c>
      <c r="H511" s="14">
        <f t="shared" si="151"/>
        <v>0</v>
      </c>
    </row>
    <row r="512" spans="1:8" s="4" customFormat="1" ht="19.5" customHeight="1" x14ac:dyDescent="0.3">
      <c r="A512" s="32"/>
      <c r="B512" s="37"/>
      <c r="C512" s="15" t="s">
        <v>31</v>
      </c>
      <c r="D512" s="9"/>
      <c r="E512" s="79" t="s">
        <v>214</v>
      </c>
      <c r="F512" s="14">
        <f t="shared" si="151"/>
        <v>327.10000000000002</v>
      </c>
      <c r="G512" s="14">
        <f t="shared" si="151"/>
        <v>0</v>
      </c>
      <c r="H512" s="14">
        <f t="shared" si="151"/>
        <v>0</v>
      </c>
    </row>
    <row r="513" spans="1:8" s="4" customFormat="1" ht="18.75" customHeight="1" x14ac:dyDescent="0.3">
      <c r="A513" s="32"/>
      <c r="B513" s="37"/>
      <c r="C513" s="15" t="s">
        <v>346</v>
      </c>
      <c r="D513" s="13"/>
      <c r="E513" s="21" t="s">
        <v>210</v>
      </c>
      <c r="F513" s="14">
        <f t="shared" si="151"/>
        <v>327.10000000000002</v>
      </c>
      <c r="G513" s="14">
        <f t="shared" si="151"/>
        <v>0</v>
      </c>
      <c r="H513" s="14">
        <f t="shared" si="151"/>
        <v>0</v>
      </c>
    </row>
    <row r="514" spans="1:8" s="4" customFormat="1" ht="15.6" x14ac:dyDescent="0.3">
      <c r="A514" s="32"/>
      <c r="B514" s="37"/>
      <c r="C514" s="13"/>
      <c r="D514" s="95" t="s">
        <v>24</v>
      </c>
      <c r="E514" s="96" t="s">
        <v>23</v>
      </c>
      <c r="F514" s="11">
        <v>327.10000000000002</v>
      </c>
      <c r="G514" s="11">
        <v>0</v>
      </c>
      <c r="H514" s="11">
        <v>0</v>
      </c>
    </row>
    <row r="515" spans="1:8" s="35" customFormat="1" ht="18" customHeight="1" x14ac:dyDescent="0.25">
      <c r="A515" s="31"/>
      <c r="B515" s="23" t="s">
        <v>190</v>
      </c>
      <c r="C515" s="33"/>
      <c r="D515" s="33"/>
      <c r="E515" s="20" t="s">
        <v>191</v>
      </c>
      <c r="F515" s="34">
        <f t="shared" ref="F515:H518" si="152">F516</f>
        <v>6552.9</v>
      </c>
      <c r="G515" s="34">
        <f t="shared" si="152"/>
        <v>6792.7</v>
      </c>
      <c r="H515" s="34">
        <f t="shared" si="152"/>
        <v>6792.7</v>
      </c>
    </row>
    <row r="516" spans="1:8" s="4" customFormat="1" ht="21" customHeight="1" x14ac:dyDescent="0.3">
      <c r="A516" s="32"/>
      <c r="B516" s="37"/>
      <c r="C516" s="17" t="s">
        <v>96</v>
      </c>
      <c r="D516" s="13"/>
      <c r="E516" s="77" t="s">
        <v>235</v>
      </c>
      <c r="F516" s="14">
        <f>F517</f>
        <v>6552.9</v>
      </c>
      <c r="G516" s="14">
        <f>G517</f>
        <v>6792.7</v>
      </c>
      <c r="H516" s="14">
        <f>H517</f>
        <v>6792.7</v>
      </c>
    </row>
    <row r="517" spans="1:8" s="4" customFormat="1" ht="15.6" x14ac:dyDescent="0.3">
      <c r="A517" s="32"/>
      <c r="B517" s="37"/>
      <c r="C517" s="15" t="s">
        <v>250</v>
      </c>
      <c r="D517" s="9"/>
      <c r="E517" s="21" t="s">
        <v>32</v>
      </c>
      <c r="F517" s="25">
        <f t="shared" si="152"/>
        <v>6552.9</v>
      </c>
      <c r="G517" s="25">
        <f t="shared" si="152"/>
        <v>6792.7</v>
      </c>
      <c r="H517" s="25">
        <f t="shared" si="152"/>
        <v>6792.7</v>
      </c>
    </row>
    <row r="518" spans="1:8" s="4" customFormat="1" ht="17.25" customHeight="1" x14ac:dyDescent="0.3">
      <c r="A518" s="32"/>
      <c r="B518" s="42"/>
      <c r="C518" s="15" t="s">
        <v>251</v>
      </c>
      <c r="D518" s="9"/>
      <c r="E518" s="21" t="s">
        <v>30</v>
      </c>
      <c r="F518" s="25">
        <f t="shared" si="152"/>
        <v>6552.9</v>
      </c>
      <c r="G518" s="25">
        <f t="shared" si="152"/>
        <v>6792.7</v>
      </c>
      <c r="H518" s="25">
        <f t="shared" si="152"/>
        <v>6792.7</v>
      </c>
    </row>
    <row r="519" spans="1:8" s="4" customFormat="1" ht="15.6" x14ac:dyDescent="0.3">
      <c r="A519" s="32"/>
      <c r="B519" s="37"/>
      <c r="C519" s="15" t="s">
        <v>252</v>
      </c>
      <c r="D519" s="13"/>
      <c r="E519" s="21" t="s">
        <v>16</v>
      </c>
      <c r="F519" s="14">
        <f>F520+F521+F522</f>
        <v>6552.9</v>
      </c>
      <c r="G519" s="14">
        <f>G520+G521+G522</f>
        <v>6792.7</v>
      </c>
      <c r="H519" s="14">
        <f>H520+H521+H522</f>
        <v>6792.7</v>
      </c>
    </row>
    <row r="520" spans="1:8" s="4" customFormat="1" ht="41.4" x14ac:dyDescent="0.3">
      <c r="A520" s="32"/>
      <c r="B520" s="37"/>
      <c r="C520" s="13"/>
      <c r="D520" s="9" t="s">
        <v>5</v>
      </c>
      <c r="E520" s="79" t="s">
        <v>384</v>
      </c>
      <c r="F520" s="14">
        <v>6192.7</v>
      </c>
      <c r="G520" s="14">
        <v>6432.5</v>
      </c>
      <c r="H520" s="14">
        <v>6432.5</v>
      </c>
    </row>
    <row r="521" spans="1:8" s="4" customFormat="1" ht="18" customHeight="1" x14ac:dyDescent="0.3">
      <c r="A521" s="32"/>
      <c r="B521" s="37"/>
      <c r="C521" s="13"/>
      <c r="D521" s="9" t="s">
        <v>3</v>
      </c>
      <c r="E521" s="79" t="s">
        <v>233</v>
      </c>
      <c r="F521" s="14">
        <v>358.9</v>
      </c>
      <c r="G521" s="14">
        <v>358.9</v>
      </c>
      <c r="H521" s="14">
        <v>358.9</v>
      </c>
    </row>
    <row r="522" spans="1:8" s="4" customFormat="1" ht="15.6" x14ac:dyDescent="0.3">
      <c r="A522" s="32"/>
      <c r="B522" s="37"/>
      <c r="C522" s="13"/>
      <c r="D522" s="9" t="s">
        <v>2</v>
      </c>
      <c r="E522" s="79" t="s">
        <v>1</v>
      </c>
      <c r="F522" s="14">
        <v>1.3</v>
      </c>
      <c r="G522" s="14">
        <v>1.3</v>
      </c>
      <c r="H522" s="14">
        <v>1.3</v>
      </c>
    </row>
    <row r="523" spans="1:8" s="4" customFormat="1" ht="15.6" x14ac:dyDescent="0.25">
      <c r="A523" s="32"/>
      <c r="B523" s="13">
        <v>1000</v>
      </c>
      <c r="C523" s="13"/>
      <c r="D523" s="9"/>
      <c r="E523" s="79" t="s">
        <v>178</v>
      </c>
      <c r="F523" s="45">
        <f t="shared" ref="F523:H526" si="153">F524</f>
        <v>268.3</v>
      </c>
      <c r="G523" s="45">
        <f t="shared" si="153"/>
        <v>29.3</v>
      </c>
      <c r="H523" s="45">
        <f t="shared" si="153"/>
        <v>29.3</v>
      </c>
    </row>
    <row r="524" spans="1:8" s="4" customFormat="1" ht="15.6" x14ac:dyDescent="0.25">
      <c r="A524" s="32"/>
      <c r="B524" s="13">
        <v>1003</v>
      </c>
      <c r="C524" s="13"/>
      <c r="D524" s="9"/>
      <c r="E524" s="79" t="s">
        <v>192</v>
      </c>
      <c r="F524" s="45">
        <f t="shared" si="153"/>
        <v>268.3</v>
      </c>
      <c r="G524" s="45">
        <f t="shared" si="153"/>
        <v>29.3</v>
      </c>
      <c r="H524" s="45">
        <f t="shared" si="153"/>
        <v>29.3</v>
      </c>
    </row>
    <row r="525" spans="1:8" s="4" customFormat="1" ht="18.75" customHeight="1" x14ac:dyDescent="0.3">
      <c r="A525" s="32"/>
      <c r="B525" s="37"/>
      <c r="C525" s="17" t="s">
        <v>96</v>
      </c>
      <c r="D525" s="13"/>
      <c r="E525" s="77" t="s">
        <v>235</v>
      </c>
      <c r="F525" s="14">
        <f t="shared" si="153"/>
        <v>268.3</v>
      </c>
      <c r="G525" s="14">
        <f t="shared" si="153"/>
        <v>29.3</v>
      </c>
      <c r="H525" s="14">
        <f t="shared" si="153"/>
        <v>29.3</v>
      </c>
    </row>
    <row r="526" spans="1:8" s="4" customFormat="1" ht="15.75" customHeight="1" x14ac:dyDescent="0.3">
      <c r="A526" s="32"/>
      <c r="B526" s="37"/>
      <c r="C526" s="15" t="s">
        <v>95</v>
      </c>
      <c r="D526" s="13"/>
      <c r="E526" s="79" t="s">
        <v>514</v>
      </c>
      <c r="F526" s="14">
        <f t="shared" si="153"/>
        <v>268.3</v>
      </c>
      <c r="G526" s="14">
        <f t="shared" si="153"/>
        <v>29.3</v>
      </c>
      <c r="H526" s="14">
        <f t="shared" si="153"/>
        <v>29.3</v>
      </c>
    </row>
    <row r="527" spans="1:8" s="4" customFormat="1" ht="30" customHeight="1" x14ac:dyDescent="0.3">
      <c r="A527" s="32"/>
      <c r="B527" s="37"/>
      <c r="C527" s="15" t="s">
        <v>240</v>
      </c>
      <c r="D527" s="9"/>
      <c r="E527" s="21" t="s">
        <v>241</v>
      </c>
      <c r="F527" s="14">
        <f>F530+F528</f>
        <v>268.3</v>
      </c>
      <c r="G527" s="14">
        <f t="shared" ref="G527:H527" si="154">G530+G528</f>
        <v>29.3</v>
      </c>
      <c r="H527" s="14">
        <f t="shared" si="154"/>
        <v>29.3</v>
      </c>
    </row>
    <row r="528" spans="1:8" s="4" customFormat="1" ht="65.25" customHeight="1" x14ac:dyDescent="0.3">
      <c r="A528" s="32"/>
      <c r="B528" s="37"/>
      <c r="C528" s="15" t="s">
        <v>242</v>
      </c>
      <c r="D528" s="9"/>
      <c r="E528" s="21" t="s">
        <v>82</v>
      </c>
      <c r="F528" s="14">
        <f>F529</f>
        <v>29.3</v>
      </c>
      <c r="G528" s="14">
        <f>G529</f>
        <v>29.3</v>
      </c>
      <c r="H528" s="14">
        <f>H529</f>
        <v>29.3</v>
      </c>
    </row>
    <row r="529" spans="1:8" s="4" customFormat="1" ht="31.5" customHeight="1" x14ac:dyDescent="0.3">
      <c r="A529" s="32"/>
      <c r="B529" s="37"/>
      <c r="C529" s="13"/>
      <c r="D529" s="9" t="s">
        <v>24</v>
      </c>
      <c r="E529" s="79" t="s">
        <v>23</v>
      </c>
      <c r="F529" s="14">
        <v>29.3</v>
      </c>
      <c r="G529" s="14">
        <v>29.3</v>
      </c>
      <c r="H529" s="14">
        <v>29.3</v>
      </c>
    </row>
    <row r="530" spans="1:8" s="4" customFormat="1" ht="27.6" x14ac:dyDescent="0.3">
      <c r="A530" s="32"/>
      <c r="B530" s="37"/>
      <c r="C530" s="15" t="s">
        <v>243</v>
      </c>
      <c r="D530" s="9"/>
      <c r="E530" s="21" t="s">
        <v>436</v>
      </c>
      <c r="F530" s="14">
        <f>F531</f>
        <v>239</v>
      </c>
      <c r="G530" s="14">
        <f>G531</f>
        <v>0</v>
      </c>
      <c r="H530" s="14">
        <f>H531</f>
        <v>0</v>
      </c>
    </row>
    <row r="531" spans="1:8" s="4" customFormat="1" ht="17.25" customHeight="1" x14ac:dyDescent="0.3">
      <c r="A531" s="32"/>
      <c r="B531" s="37"/>
      <c r="C531" s="13"/>
      <c r="D531" s="9" t="s">
        <v>3</v>
      </c>
      <c r="E531" s="79" t="s">
        <v>233</v>
      </c>
      <c r="F531" s="14">
        <v>239</v>
      </c>
      <c r="G531" s="14">
        <v>0</v>
      </c>
      <c r="H531" s="14">
        <v>0</v>
      </c>
    </row>
    <row r="532" spans="1:8" s="4" customFormat="1" ht="16.5" customHeight="1" x14ac:dyDescent="0.25">
      <c r="A532" s="31"/>
      <c r="B532" s="13">
        <v>1100</v>
      </c>
      <c r="C532" s="10"/>
      <c r="D532" s="10"/>
      <c r="E532" s="20" t="s">
        <v>180</v>
      </c>
      <c r="F532" s="46">
        <f>F533</f>
        <v>22853.399999999998</v>
      </c>
      <c r="G532" s="46">
        <f t="shared" ref="G532:H532" si="155">G533</f>
        <v>22168.199999999997</v>
      </c>
      <c r="H532" s="46">
        <f t="shared" si="155"/>
        <v>22168.199999999997</v>
      </c>
    </row>
    <row r="533" spans="1:8" s="4" customFormat="1" ht="16.5" customHeight="1" x14ac:dyDescent="0.25">
      <c r="A533" s="31"/>
      <c r="B533" s="13">
        <v>1101</v>
      </c>
      <c r="C533" s="10"/>
      <c r="D533" s="10"/>
      <c r="E533" s="20" t="s">
        <v>181</v>
      </c>
      <c r="F533" s="46">
        <f t="shared" ref="F533:H534" si="156">F534</f>
        <v>22853.399999999998</v>
      </c>
      <c r="G533" s="46">
        <f t="shared" si="156"/>
        <v>22168.199999999997</v>
      </c>
      <c r="H533" s="46">
        <f t="shared" si="156"/>
        <v>22168.199999999997</v>
      </c>
    </row>
    <row r="534" spans="1:8" s="4" customFormat="1" ht="31.5" customHeight="1" x14ac:dyDescent="0.3">
      <c r="A534" s="32"/>
      <c r="B534" s="13"/>
      <c r="C534" s="17" t="s">
        <v>78</v>
      </c>
      <c r="D534" s="30"/>
      <c r="E534" s="70" t="s">
        <v>253</v>
      </c>
      <c r="F534" s="14">
        <f t="shared" si="156"/>
        <v>22853.399999999998</v>
      </c>
      <c r="G534" s="14">
        <f t="shared" si="156"/>
        <v>22168.199999999997</v>
      </c>
      <c r="H534" s="14">
        <f t="shared" si="156"/>
        <v>22168.199999999997</v>
      </c>
    </row>
    <row r="535" spans="1:8" s="4" customFormat="1" ht="15.6" x14ac:dyDescent="0.3">
      <c r="A535" s="32"/>
      <c r="B535" s="37"/>
      <c r="C535" s="15" t="s">
        <v>77</v>
      </c>
      <c r="D535" s="27"/>
      <c r="E535" s="21" t="s">
        <v>76</v>
      </c>
      <c r="F535" s="14">
        <f>F536+F541+F544</f>
        <v>22853.399999999998</v>
      </c>
      <c r="G535" s="14">
        <f>G536+G541+G544</f>
        <v>22168.199999999997</v>
      </c>
      <c r="H535" s="14">
        <f>H536+H541+H544</f>
        <v>22168.199999999997</v>
      </c>
    </row>
    <row r="536" spans="1:8" s="4" customFormat="1" ht="27.6" x14ac:dyDescent="0.3">
      <c r="A536" s="32"/>
      <c r="B536" s="37"/>
      <c r="C536" s="15" t="s">
        <v>75</v>
      </c>
      <c r="D536" s="15"/>
      <c r="E536" s="21" t="s">
        <v>254</v>
      </c>
      <c r="F536" s="14">
        <f>F537</f>
        <v>1262.6000000000001</v>
      </c>
      <c r="G536" s="14">
        <f>G537</f>
        <v>1262.6000000000001</v>
      </c>
      <c r="H536" s="14">
        <f>H537</f>
        <v>1262.6000000000001</v>
      </c>
    </row>
    <row r="537" spans="1:8" s="4" customFormat="1" ht="17.25" customHeight="1" x14ac:dyDescent="0.3">
      <c r="A537" s="32"/>
      <c r="B537" s="37"/>
      <c r="C537" s="15" t="s">
        <v>74</v>
      </c>
      <c r="D537" s="9"/>
      <c r="E537" s="21" t="s">
        <v>22</v>
      </c>
      <c r="F537" s="14">
        <f>F539+F540+F538</f>
        <v>1262.6000000000001</v>
      </c>
      <c r="G537" s="14">
        <f t="shared" ref="G537:H537" si="157">G539+G540+G538</f>
        <v>1262.6000000000001</v>
      </c>
      <c r="H537" s="14">
        <f t="shared" si="157"/>
        <v>1262.6000000000001</v>
      </c>
    </row>
    <row r="538" spans="1:8" s="4" customFormat="1" ht="45.75" customHeight="1" x14ac:dyDescent="0.3">
      <c r="A538" s="32"/>
      <c r="B538" s="37"/>
      <c r="C538" s="9"/>
      <c r="D538" s="9" t="s">
        <v>5</v>
      </c>
      <c r="E538" s="79" t="s">
        <v>384</v>
      </c>
      <c r="F538" s="14">
        <v>370.2</v>
      </c>
      <c r="G538" s="14">
        <v>370.2</v>
      </c>
      <c r="H538" s="14">
        <v>370.2</v>
      </c>
    </row>
    <row r="539" spans="1:8" s="4" customFormat="1" ht="18.75" customHeight="1" x14ac:dyDescent="0.3">
      <c r="A539" s="32"/>
      <c r="B539" s="37"/>
      <c r="C539" s="9"/>
      <c r="D539" s="9" t="s">
        <v>3</v>
      </c>
      <c r="E539" s="79" t="s">
        <v>233</v>
      </c>
      <c r="F539" s="14">
        <v>369.8</v>
      </c>
      <c r="G539" s="14">
        <v>369.8</v>
      </c>
      <c r="H539" s="14">
        <v>369.8</v>
      </c>
    </row>
    <row r="540" spans="1:8" s="4" customFormat="1" ht="15.6" x14ac:dyDescent="0.3">
      <c r="A540" s="32"/>
      <c r="B540" s="37"/>
      <c r="C540" s="13"/>
      <c r="D540" s="9" t="s">
        <v>24</v>
      </c>
      <c r="E540" s="79" t="s">
        <v>23</v>
      </c>
      <c r="F540" s="14">
        <v>522.6</v>
      </c>
      <c r="G540" s="14">
        <v>522.6</v>
      </c>
      <c r="H540" s="14">
        <v>522.6</v>
      </c>
    </row>
    <row r="541" spans="1:8" s="4" customFormat="1" ht="31.5" customHeight="1" x14ac:dyDescent="0.3">
      <c r="A541" s="32"/>
      <c r="B541" s="37"/>
      <c r="C541" s="15" t="s">
        <v>73</v>
      </c>
      <c r="D541" s="9"/>
      <c r="E541" s="21" t="s">
        <v>255</v>
      </c>
      <c r="F541" s="14">
        <f t="shared" ref="F541:H542" si="158">F542</f>
        <v>600</v>
      </c>
      <c r="G541" s="14">
        <f t="shared" si="158"/>
        <v>600</v>
      </c>
      <c r="H541" s="14">
        <f t="shared" si="158"/>
        <v>600</v>
      </c>
    </row>
    <row r="542" spans="1:8" s="4" customFormat="1" ht="15.6" x14ac:dyDescent="0.3">
      <c r="A542" s="32"/>
      <c r="B542" s="37"/>
      <c r="C542" s="15" t="s">
        <v>256</v>
      </c>
      <c r="D542" s="13"/>
      <c r="E542" s="21" t="s">
        <v>22</v>
      </c>
      <c r="F542" s="14">
        <f t="shared" si="158"/>
        <v>600</v>
      </c>
      <c r="G542" s="14">
        <f t="shared" si="158"/>
        <v>600</v>
      </c>
      <c r="H542" s="14">
        <f t="shared" si="158"/>
        <v>600</v>
      </c>
    </row>
    <row r="543" spans="1:8" s="4" customFormat="1" ht="15.6" x14ac:dyDescent="0.3">
      <c r="A543" s="32"/>
      <c r="B543" s="37"/>
      <c r="C543" s="13"/>
      <c r="D543" s="9" t="s">
        <v>24</v>
      </c>
      <c r="E543" s="79" t="s">
        <v>23</v>
      </c>
      <c r="F543" s="14">
        <v>600</v>
      </c>
      <c r="G543" s="14">
        <v>600</v>
      </c>
      <c r="H543" s="14">
        <v>600</v>
      </c>
    </row>
    <row r="544" spans="1:8" s="4" customFormat="1" ht="31.5" customHeight="1" x14ac:dyDescent="0.3">
      <c r="A544" s="32"/>
      <c r="B544" s="37"/>
      <c r="C544" s="15" t="s">
        <v>257</v>
      </c>
      <c r="D544" s="9"/>
      <c r="E544" s="21" t="s">
        <v>473</v>
      </c>
      <c r="F544" s="14">
        <f t="shared" ref="F544:H545" si="159">F545</f>
        <v>20990.799999999999</v>
      </c>
      <c r="G544" s="14">
        <f t="shared" si="159"/>
        <v>20305.599999999999</v>
      </c>
      <c r="H544" s="14">
        <f t="shared" si="159"/>
        <v>20305.599999999999</v>
      </c>
    </row>
    <row r="545" spans="1:8" s="4" customFormat="1" ht="27.6" x14ac:dyDescent="0.3">
      <c r="A545" s="32"/>
      <c r="B545" s="37"/>
      <c r="C545" s="15" t="s">
        <v>258</v>
      </c>
      <c r="D545" s="13"/>
      <c r="E545" s="21" t="s">
        <v>6</v>
      </c>
      <c r="F545" s="14">
        <f t="shared" si="159"/>
        <v>20990.799999999999</v>
      </c>
      <c r="G545" s="14">
        <f t="shared" si="159"/>
        <v>20305.599999999999</v>
      </c>
      <c r="H545" s="14">
        <f t="shared" si="159"/>
        <v>20305.599999999999</v>
      </c>
    </row>
    <row r="546" spans="1:8" s="4" customFormat="1" ht="18.75" customHeight="1" x14ac:dyDescent="0.3">
      <c r="A546" s="32"/>
      <c r="B546" s="37"/>
      <c r="C546" s="13"/>
      <c r="D546" s="9" t="s">
        <v>24</v>
      </c>
      <c r="E546" s="79" t="s">
        <v>23</v>
      </c>
      <c r="F546" s="14">
        <v>20990.799999999999</v>
      </c>
      <c r="G546" s="14">
        <v>20305.599999999999</v>
      </c>
      <c r="H546" s="14">
        <v>20305.599999999999</v>
      </c>
    </row>
    <row r="547" spans="1:8" s="35" customFormat="1" ht="17.25" customHeight="1" x14ac:dyDescent="0.25">
      <c r="A547" s="31">
        <v>905</v>
      </c>
      <c r="B547" s="33"/>
      <c r="C547" s="33"/>
      <c r="D547" s="33"/>
      <c r="E547" s="7" t="s">
        <v>468</v>
      </c>
      <c r="F547" s="51">
        <f>F548</f>
        <v>1995.6000000000001</v>
      </c>
      <c r="G547" s="51">
        <f>G548</f>
        <v>2052.1000000000004</v>
      </c>
      <c r="H547" s="51">
        <f>H548</f>
        <v>2052.1000000000004</v>
      </c>
    </row>
    <row r="548" spans="1:8" s="35" customFormat="1" ht="18" customHeight="1" x14ac:dyDescent="0.25">
      <c r="A548" s="31"/>
      <c r="B548" s="23" t="s">
        <v>143</v>
      </c>
      <c r="C548" s="33"/>
      <c r="D548" s="33"/>
      <c r="E548" s="20" t="s">
        <v>144</v>
      </c>
      <c r="F548" s="34">
        <f>F549+F556</f>
        <v>1995.6000000000001</v>
      </c>
      <c r="G548" s="34">
        <f t="shared" ref="G548:H548" si="160">G549+G556</f>
        <v>2052.1000000000004</v>
      </c>
      <c r="H548" s="34">
        <f t="shared" si="160"/>
        <v>2052.1000000000004</v>
      </c>
    </row>
    <row r="549" spans="1:8" s="35" customFormat="1" ht="31.5" customHeight="1" x14ac:dyDescent="0.25">
      <c r="A549" s="31"/>
      <c r="B549" s="23" t="s">
        <v>199</v>
      </c>
      <c r="C549" s="33"/>
      <c r="D549" s="33"/>
      <c r="E549" s="20" t="s">
        <v>200</v>
      </c>
      <c r="F549" s="34">
        <f>F550</f>
        <v>1945.6000000000001</v>
      </c>
      <c r="G549" s="34">
        <f>G550</f>
        <v>2002.1000000000001</v>
      </c>
      <c r="H549" s="34">
        <f>H550</f>
        <v>2002.1000000000001</v>
      </c>
    </row>
    <row r="550" spans="1:8" s="4" customFormat="1" ht="15.6" x14ac:dyDescent="0.3">
      <c r="A550" s="32"/>
      <c r="B550" s="36"/>
      <c r="C550" s="15" t="s">
        <v>21</v>
      </c>
      <c r="D550" s="13"/>
      <c r="E550" s="20" t="s">
        <v>361</v>
      </c>
      <c r="F550" s="11">
        <f>F551+F553</f>
        <v>1945.6000000000001</v>
      </c>
      <c r="G550" s="11">
        <f>G551+G553</f>
        <v>2002.1000000000001</v>
      </c>
      <c r="H550" s="11">
        <f>H551+H553</f>
        <v>2002.1000000000001</v>
      </c>
    </row>
    <row r="551" spans="1:8" s="4" customFormat="1" ht="15.6" x14ac:dyDescent="0.3">
      <c r="A551" s="32"/>
      <c r="B551" s="39"/>
      <c r="C551" s="15" t="s">
        <v>18</v>
      </c>
      <c r="D551" s="9"/>
      <c r="E551" s="79" t="s">
        <v>438</v>
      </c>
      <c r="F551" s="11">
        <f>F552</f>
        <v>324</v>
      </c>
      <c r="G551" s="11">
        <f>G552</f>
        <v>324</v>
      </c>
      <c r="H551" s="11">
        <f>H552</f>
        <v>324</v>
      </c>
    </row>
    <row r="552" spans="1:8" s="4" customFormat="1" ht="41.4" x14ac:dyDescent="0.3">
      <c r="A552" s="32"/>
      <c r="B552" s="39"/>
      <c r="C552" s="13"/>
      <c r="D552" s="9" t="s">
        <v>5</v>
      </c>
      <c r="E552" s="79" t="s">
        <v>384</v>
      </c>
      <c r="F552" s="11">
        <v>324</v>
      </c>
      <c r="G552" s="11">
        <v>324</v>
      </c>
      <c r="H552" s="11">
        <v>324</v>
      </c>
    </row>
    <row r="553" spans="1:8" s="4" customFormat="1" ht="15.6" x14ac:dyDescent="0.3">
      <c r="A553" s="32"/>
      <c r="B553" s="39"/>
      <c r="C553" s="15" t="s">
        <v>17</v>
      </c>
      <c r="D553" s="9"/>
      <c r="E553" s="21" t="s">
        <v>16</v>
      </c>
      <c r="F553" s="14">
        <f>F554+F555</f>
        <v>1621.6000000000001</v>
      </c>
      <c r="G553" s="14">
        <f>G554+G555</f>
        <v>1678.1000000000001</v>
      </c>
      <c r="H553" s="14">
        <f>H554+H555</f>
        <v>1678.1000000000001</v>
      </c>
    </row>
    <row r="554" spans="1:8" s="4" customFormat="1" ht="41.4" x14ac:dyDescent="0.3">
      <c r="A554" s="32"/>
      <c r="B554" s="39"/>
      <c r="C554" s="13"/>
      <c r="D554" s="9" t="s">
        <v>5</v>
      </c>
      <c r="E554" s="79" t="s">
        <v>384</v>
      </c>
      <c r="F554" s="11">
        <v>1465.2</v>
      </c>
      <c r="G554" s="11">
        <v>1521.7</v>
      </c>
      <c r="H554" s="11">
        <v>1521.7</v>
      </c>
    </row>
    <row r="555" spans="1:8" s="4" customFormat="1" ht="15.75" customHeight="1" x14ac:dyDescent="0.3">
      <c r="A555" s="38"/>
      <c r="B555" s="40"/>
      <c r="C555" s="13"/>
      <c r="D555" s="9" t="s">
        <v>3</v>
      </c>
      <c r="E555" s="79" t="s">
        <v>233</v>
      </c>
      <c r="F555" s="11">
        <v>156.4</v>
      </c>
      <c r="G555" s="11">
        <v>156.4</v>
      </c>
      <c r="H555" s="11">
        <v>156.4</v>
      </c>
    </row>
    <row r="556" spans="1:8" s="35" customFormat="1" ht="16.5" customHeight="1" x14ac:dyDescent="0.25">
      <c r="A556" s="31"/>
      <c r="B556" s="23" t="s">
        <v>151</v>
      </c>
      <c r="C556" s="33"/>
      <c r="D556" s="33"/>
      <c r="E556" s="20" t="s">
        <v>152</v>
      </c>
      <c r="F556" s="34">
        <f>F557</f>
        <v>50</v>
      </c>
      <c r="G556" s="34">
        <f>G557</f>
        <v>50</v>
      </c>
      <c r="H556" s="34">
        <f>H557</f>
        <v>50</v>
      </c>
    </row>
    <row r="557" spans="1:8" s="4" customFormat="1" ht="27.6" x14ac:dyDescent="0.3">
      <c r="A557" s="32"/>
      <c r="B557" s="36"/>
      <c r="C557" s="15" t="s">
        <v>15</v>
      </c>
      <c r="D557" s="13"/>
      <c r="E557" s="21" t="s">
        <v>14</v>
      </c>
      <c r="F557" s="11">
        <f t="shared" ref="F557:F558" si="161">F558</f>
        <v>50</v>
      </c>
      <c r="G557" s="11">
        <f t="shared" ref="G557:H557" si="162">G558</f>
        <v>50</v>
      </c>
      <c r="H557" s="11">
        <f t="shared" si="162"/>
        <v>50</v>
      </c>
    </row>
    <row r="558" spans="1:8" s="4" customFormat="1" ht="15.6" x14ac:dyDescent="0.3">
      <c r="A558" s="32"/>
      <c r="B558" s="39"/>
      <c r="C558" s="15" t="s">
        <v>365</v>
      </c>
      <c r="D558" s="13"/>
      <c r="E558" s="21" t="s">
        <v>7</v>
      </c>
      <c r="F558" s="11">
        <f t="shared" si="161"/>
        <v>50</v>
      </c>
      <c r="G558" s="11">
        <f>G559</f>
        <v>50</v>
      </c>
      <c r="H558" s="11">
        <f>H559</f>
        <v>50</v>
      </c>
    </row>
    <row r="559" spans="1:8" s="4" customFormat="1" ht="17.25" customHeight="1" x14ac:dyDescent="0.3">
      <c r="A559" s="32"/>
      <c r="B559" s="39"/>
      <c r="C559" s="13"/>
      <c r="D559" s="9" t="s">
        <v>3</v>
      </c>
      <c r="E559" s="79" t="s">
        <v>233</v>
      </c>
      <c r="F559" s="11">
        <v>50</v>
      </c>
      <c r="G559" s="11">
        <v>50</v>
      </c>
      <c r="H559" s="11">
        <v>50</v>
      </c>
    </row>
    <row r="560" spans="1:8" s="35" customFormat="1" ht="29.25" customHeight="1" x14ac:dyDescent="0.25">
      <c r="A560" s="31">
        <v>906</v>
      </c>
      <c r="B560" s="33"/>
      <c r="C560" s="33"/>
      <c r="D560" s="33"/>
      <c r="E560" s="7" t="s">
        <v>469</v>
      </c>
      <c r="F560" s="51">
        <f>F587+F568+F561</f>
        <v>57528.3</v>
      </c>
      <c r="G560" s="51">
        <f t="shared" ref="G560:H560" si="163">G587+G568+G561</f>
        <v>60552.4</v>
      </c>
      <c r="H560" s="51">
        <f t="shared" si="163"/>
        <v>58603</v>
      </c>
    </row>
    <row r="561" spans="1:8" s="35" customFormat="1" ht="16.5" customHeight="1" x14ac:dyDescent="0.25">
      <c r="A561" s="31"/>
      <c r="B561" s="18" t="s">
        <v>153</v>
      </c>
      <c r="C561" s="13"/>
      <c r="D561" s="9"/>
      <c r="E561" s="20" t="s">
        <v>205</v>
      </c>
      <c r="F561" s="34">
        <f t="shared" ref="F561:F566" si="164">F562</f>
        <v>1774.8</v>
      </c>
      <c r="G561" s="34">
        <f t="shared" ref="G561:H561" si="165">G562</f>
        <v>0</v>
      </c>
      <c r="H561" s="34">
        <f t="shared" si="165"/>
        <v>0</v>
      </c>
    </row>
    <row r="562" spans="1:8" s="35" customFormat="1" ht="16.5" customHeight="1" x14ac:dyDescent="0.25">
      <c r="A562" s="31"/>
      <c r="B562" s="18" t="s">
        <v>156</v>
      </c>
      <c r="C562" s="13"/>
      <c r="D562" s="9"/>
      <c r="E562" s="79" t="s">
        <v>157</v>
      </c>
      <c r="F562" s="34">
        <f t="shared" si="164"/>
        <v>1774.8</v>
      </c>
      <c r="G562" s="34">
        <f t="shared" ref="G562:H562" si="166">G563</f>
        <v>0</v>
      </c>
      <c r="H562" s="34">
        <f t="shared" si="166"/>
        <v>0</v>
      </c>
    </row>
    <row r="563" spans="1:8" s="35" customFormat="1" ht="33" customHeight="1" x14ac:dyDescent="0.25">
      <c r="A563" s="31"/>
      <c r="B563" s="18"/>
      <c r="C563" s="17" t="s">
        <v>64</v>
      </c>
      <c r="D563" s="9"/>
      <c r="E563" s="77" t="s">
        <v>266</v>
      </c>
      <c r="F563" s="34">
        <f t="shared" si="164"/>
        <v>1774.8</v>
      </c>
      <c r="G563" s="34">
        <f t="shared" ref="G563:H563" si="167">G564</f>
        <v>0</v>
      </c>
      <c r="H563" s="34">
        <f t="shared" si="167"/>
        <v>0</v>
      </c>
    </row>
    <row r="564" spans="1:8" s="35" customFormat="1" ht="30" customHeight="1" x14ac:dyDescent="0.25">
      <c r="A564" s="31"/>
      <c r="B564" s="18"/>
      <c r="C564" s="15" t="s">
        <v>63</v>
      </c>
      <c r="D564" s="13"/>
      <c r="E564" s="79" t="s">
        <v>267</v>
      </c>
      <c r="F564" s="34">
        <f t="shared" si="164"/>
        <v>1774.8</v>
      </c>
      <c r="G564" s="34">
        <f t="shared" ref="G564:H564" si="168">G565</f>
        <v>0</v>
      </c>
      <c r="H564" s="34">
        <f t="shared" si="168"/>
        <v>0</v>
      </c>
    </row>
    <row r="565" spans="1:8" s="35" customFormat="1" ht="33" customHeight="1" x14ac:dyDescent="0.25">
      <c r="A565" s="31"/>
      <c r="B565" s="18"/>
      <c r="C565" s="15" t="s">
        <v>268</v>
      </c>
      <c r="D565" s="9"/>
      <c r="E565" s="79" t="s">
        <v>269</v>
      </c>
      <c r="F565" s="34">
        <f t="shared" si="164"/>
        <v>1774.8</v>
      </c>
      <c r="G565" s="34">
        <f t="shared" ref="G565:H565" si="169">G566</f>
        <v>0</v>
      </c>
      <c r="H565" s="34">
        <f t="shared" si="169"/>
        <v>0</v>
      </c>
    </row>
    <row r="566" spans="1:8" s="35" customFormat="1" ht="18" customHeight="1" x14ac:dyDescent="0.25">
      <c r="A566" s="31"/>
      <c r="B566" s="18"/>
      <c r="C566" s="15" t="s">
        <v>270</v>
      </c>
      <c r="D566" s="9"/>
      <c r="E566" s="21" t="s">
        <v>22</v>
      </c>
      <c r="F566" s="34">
        <f t="shared" si="164"/>
        <v>1774.8</v>
      </c>
      <c r="G566" s="34">
        <f t="shared" ref="G566:H566" si="170">G567</f>
        <v>0</v>
      </c>
      <c r="H566" s="34">
        <f t="shared" si="170"/>
        <v>0</v>
      </c>
    </row>
    <row r="567" spans="1:8" s="35" customFormat="1" ht="16.5" customHeight="1" x14ac:dyDescent="0.25">
      <c r="A567" s="31"/>
      <c r="B567" s="18"/>
      <c r="C567" s="13"/>
      <c r="D567" s="9" t="s">
        <v>3</v>
      </c>
      <c r="E567" s="79" t="s">
        <v>233</v>
      </c>
      <c r="F567" s="34">
        <v>1774.8</v>
      </c>
      <c r="G567" s="34">
        <v>0</v>
      </c>
      <c r="H567" s="34">
        <v>0</v>
      </c>
    </row>
    <row r="568" spans="1:8" s="4" customFormat="1" ht="15.6" x14ac:dyDescent="0.3">
      <c r="A568" s="32"/>
      <c r="B568" s="18" t="s">
        <v>158</v>
      </c>
      <c r="C568" s="13"/>
      <c r="D568" s="9"/>
      <c r="E568" s="79" t="s">
        <v>159</v>
      </c>
      <c r="F568" s="14">
        <f>F575+F569</f>
        <v>17557.100000000002</v>
      </c>
      <c r="G568" s="14">
        <f t="shared" ref="G568:H568" si="171">G575+G569</f>
        <v>24979.9</v>
      </c>
      <c r="H568" s="14">
        <f t="shared" si="171"/>
        <v>24510.1</v>
      </c>
    </row>
    <row r="569" spans="1:8" s="4" customFormat="1" ht="15.6" x14ac:dyDescent="0.3">
      <c r="A569" s="32"/>
      <c r="B569" s="18" t="s">
        <v>674</v>
      </c>
      <c r="C569" s="13"/>
      <c r="D569" s="9"/>
      <c r="E569" s="79" t="s">
        <v>675</v>
      </c>
      <c r="F569" s="14">
        <f>F570</f>
        <v>293.89999999999998</v>
      </c>
      <c r="G569" s="14">
        <f t="shared" ref="G569:H569" si="172">G570</f>
        <v>190</v>
      </c>
      <c r="H569" s="14">
        <f t="shared" si="172"/>
        <v>0</v>
      </c>
    </row>
    <row r="570" spans="1:8" s="4" customFormat="1" ht="27.6" x14ac:dyDescent="0.3">
      <c r="A570" s="32"/>
      <c r="B570" s="18"/>
      <c r="C570" s="17" t="s">
        <v>61</v>
      </c>
      <c r="D570" s="13"/>
      <c r="E570" s="71" t="s">
        <v>280</v>
      </c>
      <c r="F570" s="14">
        <f>F571</f>
        <v>293.89999999999998</v>
      </c>
      <c r="G570" s="14">
        <f t="shared" ref="G570:H570" si="173">G571</f>
        <v>190</v>
      </c>
      <c r="H570" s="14">
        <f t="shared" si="173"/>
        <v>0</v>
      </c>
    </row>
    <row r="571" spans="1:8" s="4" customFormat="1" ht="15.6" x14ac:dyDescent="0.3">
      <c r="A571" s="32"/>
      <c r="B571" s="18"/>
      <c r="C571" s="15" t="s">
        <v>55</v>
      </c>
      <c r="D571" s="9"/>
      <c r="E571" s="79" t="s">
        <v>289</v>
      </c>
      <c r="F571" s="14">
        <f>F572</f>
        <v>293.89999999999998</v>
      </c>
      <c r="G571" s="14">
        <f t="shared" ref="G571:H571" si="174">G572</f>
        <v>190</v>
      </c>
      <c r="H571" s="14">
        <f t="shared" si="174"/>
        <v>0</v>
      </c>
    </row>
    <row r="572" spans="1:8" s="4" customFormat="1" ht="15.6" x14ac:dyDescent="0.3">
      <c r="A572" s="32"/>
      <c r="B572" s="18"/>
      <c r="C572" s="15" t="s">
        <v>293</v>
      </c>
      <c r="D572" s="18"/>
      <c r="E572" s="69" t="s">
        <v>295</v>
      </c>
      <c r="F572" s="14">
        <f>F573</f>
        <v>293.89999999999998</v>
      </c>
      <c r="G572" s="14">
        <f t="shared" ref="G572:H572" si="175">G573</f>
        <v>190</v>
      </c>
      <c r="H572" s="14">
        <f t="shared" si="175"/>
        <v>0</v>
      </c>
    </row>
    <row r="573" spans="1:8" s="4" customFormat="1" ht="28.5" customHeight="1" x14ac:dyDescent="0.3">
      <c r="A573" s="32"/>
      <c r="B573" s="18"/>
      <c r="C573" s="13" t="s">
        <v>672</v>
      </c>
      <c r="D573" s="9"/>
      <c r="E573" s="79" t="s">
        <v>676</v>
      </c>
      <c r="F573" s="14">
        <f>F574</f>
        <v>293.89999999999998</v>
      </c>
      <c r="G573" s="14">
        <f t="shared" ref="G573:H573" si="176">G574</f>
        <v>190</v>
      </c>
      <c r="H573" s="14">
        <f t="shared" si="176"/>
        <v>0</v>
      </c>
    </row>
    <row r="574" spans="1:8" s="4" customFormat="1" ht="17.25" customHeight="1" x14ac:dyDescent="0.3">
      <c r="A574" s="32"/>
      <c r="B574" s="18"/>
      <c r="C574" s="13"/>
      <c r="D574" s="9" t="s">
        <v>3</v>
      </c>
      <c r="E574" s="79" t="s">
        <v>233</v>
      </c>
      <c r="F574" s="14">
        <v>293.89999999999998</v>
      </c>
      <c r="G574" s="14">
        <v>190</v>
      </c>
      <c r="H574" s="14">
        <v>0</v>
      </c>
    </row>
    <row r="575" spans="1:8" s="4" customFormat="1" ht="18" customHeight="1" x14ac:dyDescent="0.3">
      <c r="A575" s="32"/>
      <c r="B575" s="18" t="s">
        <v>162</v>
      </c>
      <c r="C575" s="13"/>
      <c r="D575" s="9"/>
      <c r="E575" s="79" t="s">
        <v>163</v>
      </c>
      <c r="F575" s="14">
        <f t="shared" ref="F575:H575" si="177">F576</f>
        <v>17263.2</v>
      </c>
      <c r="G575" s="14">
        <f t="shared" si="177"/>
        <v>24789.9</v>
      </c>
      <c r="H575" s="14">
        <f t="shared" si="177"/>
        <v>24510.1</v>
      </c>
    </row>
    <row r="576" spans="1:8" s="4" customFormat="1" ht="30.75" customHeight="1" x14ac:dyDescent="0.3">
      <c r="A576" s="32"/>
      <c r="B576" s="37"/>
      <c r="C576" s="17" t="s">
        <v>29</v>
      </c>
      <c r="D576" s="13"/>
      <c r="E576" s="71" t="s">
        <v>347</v>
      </c>
      <c r="F576" s="14">
        <f>F577+F583</f>
        <v>17263.2</v>
      </c>
      <c r="G576" s="14">
        <f t="shared" ref="G576:H576" si="178">G577+G583</f>
        <v>24789.9</v>
      </c>
      <c r="H576" s="14">
        <f t="shared" si="178"/>
        <v>24510.1</v>
      </c>
    </row>
    <row r="577" spans="1:8" s="4" customFormat="1" ht="18.75" customHeight="1" x14ac:dyDescent="0.3">
      <c r="A577" s="32"/>
      <c r="B577" s="37"/>
      <c r="C577" s="15" t="s">
        <v>28</v>
      </c>
      <c r="D577" s="9"/>
      <c r="E577" s="20" t="s">
        <v>348</v>
      </c>
      <c r="F577" s="11">
        <f t="shared" ref="F577:H577" si="179">F578</f>
        <v>17236.600000000002</v>
      </c>
      <c r="G577" s="11">
        <f t="shared" si="179"/>
        <v>24789.9</v>
      </c>
      <c r="H577" s="11">
        <f t="shared" si="179"/>
        <v>24510.1</v>
      </c>
    </row>
    <row r="578" spans="1:8" s="4" customFormat="1" ht="15.6" x14ac:dyDescent="0.3">
      <c r="A578" s="38"/>
      <c r="B578" s="37"/>
      <c r="C578" s="15" t="s">
        <v>349</v>
      </c>
      <c r="D578" s="9"/>
      <c r="E578" s="21" t="s">
        <v>350</v>
      </c>
      <c r="F578" s="14">
        <f>F581+F579</f>
        <v>17236.600000000002</v>
      </c>
      <c r="G578" s="14">
        <f t="shared" ref="G578:H578" si="180">G581+G579</f>
        <v>24789.9</v>
      </c>
      <c r="H578" s="14">
        <f t="shared" si="180"/>
        <v>24510.1</v>
      </c>
    </row>
    <row r="579" spans="1:8" s="4" customFormat="1" ht="15.6" x14ac:dyDescent="0.3">
      <c r="A579" s="38"/>
      <c r="B579" s="36"/>
      <c r="C579" s="15" t="s">
        <v>524</v>
      </c>
      <c r="D579" s="9"/>
      <c r="E579" s="21" t="s">
        <v>525</v>
      </c>
      <c r="F579" s="14">
        <f t="shared" ref="F579:H579" si="181">F580</f>
        <v>73.400000000000006</v>
      </c>
      <c r="G579" s="14">
        <f t="shared" si="181"/>
        <v>0</v>
      </c>
      <c r="H579" s="14">
        <f t="shared" si="181"/>
        <v>0</v>
      </c>
    </row>
    <row r="580" spans="1:8" s="4" customFormat="1" ht="18.75" customHeight="1" x14ac:dyDescent="0.3">
      <c r="A580" s="38"/>
      <c r="B580" s="36"/>
      <c r="C580" s="13"/>
      <c r="D580" s="9" t="s">
        <v>3</v>
      </c>
      <c r="E580" s="79" t="s">
        <v>233</v>
      </c>
      <c r="F580" s="11">
        <v>73.400000000000006</v>
      </c>
      <c r="G580" s="11">
        <v>0</v>
      </c>
      <c r="H580" s="11">
        <v>0</v>
      </c>
    </row>
    <row r="581" spans="1:8" s="4" customFormat="1" ht="27.6" x14ac:dyDescent="0.3">
      <c r="A581" s="38"/>
      <c r="B581" s="36"/>
      <c r="C581" s="15" t="s">
        <v>424</v>
      </c>
      <c r="D581" s="9"/>
      <c r="E581" s="21" t="s">
        <v>425</v>
      </c>
      <c r="F581" s="14">
        <f t="shared" ref="F581" si="182">F582</f>
        <v>17163.2</v>
      </c>
      <c r="G581" s="14">
        <f>G582</f>
        <v>24789.9</v>
      </c>
      <c r="H581" s="14">
        <f>H582</f>
        <v>24510.1</v>
      </c>
    </row>
    <row r="582" spans="1:8" s="4" customFormat="1" ht="18.75" customHeight="1" x14ac:dyDescent="0.3">
      <c r="A582" s="38"/>
      <c r="B582" s="36"/>
      <c r="C582" s="13"/>
      <c r="D582" s="9" t="s">
        <v>3</v>
      </c>
      <c r="E582" s="79" t="s">
        <v>233</v>
      </c>
      <c r="F582" s="11">
        <v>17163.2</v>
      </c>
      <c r="G582" s="11">
        <v>24789.9</v>
      </c>
      <c r="H582" s="11">
        <v>24510.1</v>
      </c>
    </row>
    <row r="583" spans="1:8" s="4" customFormat="1" ht="34.5" customHeight="1" x14ac:dyDescent="0.3">
      <c r="A583" s="38"/>
      <c r="B583" s="36"/>
      <c r="C583" s="15" t="s">
        <v>351</v>
      </c>
      <c r="D583" s="9"/>
      <c r="E583" s="20" t="s">
        <v>352</v>
      </c>
      <c r="F583" s="11">
        <f>F584</f>
        <v>26.6</v>
      </c>
      <c r="G583" s="11">
        <f t="shared" ref="G583:H583" si="183">G584</f>
        <v>0</v>
      </c>
      <c r="H583" s="11">
        <f t="shared" si="183"/>
        <v>0</v>
      </c>
    </row>
    <row r="584" spans="1:8" s="4" customFormat="1" ht="34.5" customHeight="1" x14ac:dyDescent="0.3">
      <c r="A584" s="38"/>
      <c r="B584" s="36"/>
      <c r="C584" s="15" t="s">
        <v>653</v>
      </c>
      <c r="D584" s="9"/>
      <c r="E584" s="21" t="s">
        <v>654</v>
      </c>
      <c r="F584" s="11">
        <f>F585</f>
        <v>26.6</v>
      </c>
      <c r="G584" s="11">
        <f t="shared" ref="G584:H584" si="184">G585</f>
        <v>0</v>
      </c>
      <c r="H584" s="11">
        <f t="shared" si="184"/>
        <v>0</v>
      </c>
    </row>
    <row r="585" spans="1:8" s="4" customFormat="1" ht="31.5" customHeight="1" x14ac:dyDescent="0.3">
      <c r="A585" s="38"/>
      <c r="B585" s="36"/>
      <c r="C585" s="15" t="s">
        <v>655</v>
      </c>
      <c r="D585" s="9"/>
      <c r="E585" s="21" t="s">
        <v>656</v>
      </c>
      <c r="F585" s="11">
        <f>F586</f>
        <v>26.6</v>
      </c>
      <c r="G585" s="11">
        <f t="shared" ref="G585:H585" si="185">G586</f>
        <v>0</v>
      </c>
      <c r="H585" s="11">
        <f t="shared" si="185"/>
        <v>0</v>
      </c>
    </row>
    <row r="586" spans="1:8" s="4" customFormat="1" ht="18.75" customHeight="1" x14ac:dyDescent="0.3">
      <c r="A586" s="38"/>
      <c r="B586" s="36"/>
      <c r="C586" s="13"/>
      <c r="D586" s="9" t="s">
        <v>3</v>
      </c>
      <c r="E586" s="79" t="s">
        <v>233</v>
      </c>
      <c r="F586" s="11">
        <v>26.6</v>
      </c>
      <c r="G586" s="11">
        <v>0</v>
      </c>
      <c r="H586" s="11">
        <v>0</v>
      </c>
    </row>
    <row r="587" spans="1:8" s="4" customFormat="1" ht="16.5" customHeight="1" x14ac:dyDescent="0.3">
      <c r="A587" s="38"/>
      <c r="B587" s="18" t="s">
        <v>166</v>
      </c>
      <c r="C587" s="18"/>
      <c r="D587" s="9"/>
      <c r="E587" s="79" t="s">
        <v>167</v>
      </c>
      <c r="F587" s="14">
        <f>F599+F616+F646+F588</f>
        <v>38196.400000000001</v>
      </c>
      <c r="G587" s="14">
        <f>G599+G616+G646+G588</f>
        <v>35572.5</v>
      </c>
      <c r="H587" s="14">
        <f>H599+H616+H646+H588</f>
        <v>34092.9</v>
      </c>
    </row>
    <row r="588" spans="1:8" s="4" customFormat="1" ht="15" customHeight="1" x14ac:dyDescent="0.3">
      <c r="A588" s="32"/>
      <c r="B588" s="18" t="s">
        <v>168</v>
      </c>
      <c r="C588" s="13"/>
      <c r="D588" s="9"/>
      <c r="E588" s="79" t="s">
        <v>169</v>
      </c>
      <c r="F588" s="14">
        <f t="shared" ref="F588:H589" si="186">F589</f>
        <v>870.3</v>
      </c>
      <c r="G588" s="14">
        <f t="shared" si="186"/>
        <v>0</v>
      </c>
      <c r="H588" s="14">
        <f t="shared" si="186"/>
        <v>0</v>
      </c>
    </row>
    <row r="589" spans="1:8" s="4" customFormat="1" ht="30" customHeight="1" x14ac:dyDescent="0.3">
      <c r="A589" s="32"/>
      <c r="B589" s="37"/>
      <c r="C589" s="17" t="s">
        <v>61</v>
      </c>
      <c r="D589" s="13"/>
      <c r="E589" s="71" t="s">
        <v>280</v>
      </c>
      <c r="F589" s="14">
        <f t="shared" si="186"/>
        <v>870.3</v>
      </c>
      <c r="G589" s="14">
        <f t="shared" si="186"/>
        <v>0</v>
      </c>
      <c r="H589" s="14">
        <f t="shared" si="186"/>
        <v>0</v>
      </c>
    </row>
    <row r="590" spans="1:8" s="4" customFormat="1" ht="15.6" x14ac:dyDescent="0.3">
      <c r="A590" s="38"/>
      <c r="B590" s="41"/>
      <c r="C590" s="15" t="s">
        <v>426</v>
      </c>
      <c r="D590" s="18"/>
      <c r="E590" s="69" t="s">
        <v>427</v>
      </c>
      <c r="F590" s="14">
        <f>F594+F591</f>
        <v>870.3</v>
      </c>
      <c r="G590" s="14">
        <f t="shared" ref="G590:H590" si="187">G594+G591</f>
        <v>0</v>
      </c>
      <c r="H590" s="14">
        <f t="shared" si="187"/>
        <v>0</v>
      </c>
    </row>
    <row r="591" spans="1:8" s="4" customFormat="1" ht="15.6" x14ac:dyDescent="0.3">
      <c r="A591" s="38"/>
      <c r="B591" s="41"/>
      <c r="C591" s="15" t="s">
        <v>647</v>
      </c>
      <c r="D591" s="9"/>
      <c r="E591" s="79" t="s">
        <v>648</v>
      </c>
      <c r="F591" s="14">
        <f>F592</f>
        <v>821</v>
      </c>
      <c r="G591" s="14">
        <f t="shared" ref="G591:H591" si="188">G592</f>
        <v>0</v>
      </c>
      <c r="H591" s="14">
        <f t="shared" si="188"/>
        <v>0</v>
      </c>
    </row>
    <row r="592" spans="1:8" s="4" customFormat="1" ht="15.6" x14ac:dyDescent="0.3">
      <c r="A592" s="38"/>
      <c r="B592" s="41"/>
      <c r="C592" s="15" t="s">
        <v>645</v>
      </c>
      <c r="D592" s="9"/>
      <c r="E592" s="79" t="s">
        <v>646</v>
      </c>
      <c r="F592" s="14">
        <f>F593</f>
        <v>821</v>
      </c>
      <c r="G592" s="14">
        <f t="shared" ref="G592:H592" si="189">G593</f>
        <v>0</v>
      </c>
      <c r="H592" s="14">
        <f t="shared" si="189"/>
        <v>0</v>
      </c>
    </row>
    <row r="593" spans="1:8" s="4" customFormat="1" ht="15.75" customHeight="1" x14ac:dyDescent="0.3">
      <c r="A593" s="38"/>
      <c r="B593" s="41"/>
      <c r="C593" s="15"/>
      <c r="D593" s="9" t="s">
        <v>3</v>
      </c>
      <c r="E593" s="79" t="s">
        <v>233</v>
      </c>
      <c r="F593" s="14">
        <v>821</v>
      </c>
      <c r="G593" s="14">
        <v>0</v>
      </c>
      <c r="H593" s="14">
        <v>0</v>
      </c>
    </row>
    <row r="594" spans="1:8" s="4" customFormat="1" ht="27.6" x14ac:dyDescent="0.3">
      <c r="A594" s="38"/>
      <c r="B594" s="41"/>
      <c r="C594" s="15" t="s">
        <v>429</v>
      </c>
      <c r="D594" s="9"/>
      <c r="E594" s="79" t="s">
        <v>428</v>
      </c>
      <c r="F594" s="14">
        <f>F597+F595</f>
        <v>49.300000000000004</v>
      </c>
      <c r="G594" s="14">
        <f>G597</f>
        <v>0</v>
      </c>
      <c r="H594" s="14">
        <f>H597</f>
        <v>0</v>
      </c>
    </row>
    <row r="595" spans="1:8" s="4" customFormat="1" ht="27.6" x14ac:dyDescent="0.3">
      <c r="A595" s="38"/>
      <c r="B595" s="41"/>
      <c r="C595" s="15" t="s">
        <v>649</v>
      </c>
      <c r="D595" s="9"/>
      <c r="E595" s="79" t="s">
        <v>650</v>
      </c>
      <c r="F595" s="14">
        <f>F596</f>
        <v>39.700000000000003</v>
      </c>
      <c r="G595" s="14">
        <f t="shared" ref="G595:H595" si="190">G596</f>
        <v>0</v>
      </c>
      <c r="H595" s="14">
        <f t="shared" si="190"/>
        <v>0</v>
      </c>
    </row>
    <row r="596" spans="1:8" s="4" customFormat="1" ht="16.5" customHeight="1" x14ac:dyDescent="0.3">
      <c r="A596" s="38"/>
      <c r="B596" s="41"/>
      <c r="C596" s="15"/>
      <c r="D596" s="9" t="s">
        <v>3</v>
      </c>
      <c r="E596" s="79" t="s">
        <v>233</v>
      </c>
      <c r="F596" s="14">
        <v>39.700000000000003</v>
      </c>
      <c r="G596" s="14">
        <v>0</v>
      </c>
      <c r="H596" s="14">
        <v>0</v>
      </c>
    </row>
    <row r="597" spans="1:8" s="4" customFormat="1" ht="32.25" customHeight="1" x14ac:dyDescent="0.3">
      <c r="A597" s="32"/>
      <c r="B597" s="41"/>
      <c r="C597" s="15" t="s">
        <v>476</v>
      </c>
      <c r="D597" s="9"/>
      <c r="E597" s="79" t="s">
        <v>431</v>
      </c>
      <c r="F597" s="14">
        <f t="shared" ref="F597:H597" si="191">F598</f>
        <v>9.6</v>
      </c>
      <c r="G597" s="14">
        <f t="shared" si="191"/>
        <v>0</v>
      </c>
      <c r="H597" s="14">
        <f t="shared" si="191"/>
        <v>0</v>
      </c>
    </row>
    <row r="598" spans="1:8" s="4" customFormat="1" ht="17.25" customHeight="1" x14ac:dyDescent="0.3">
      <c r="A598" s="32"/>
      <c r="B598" s="41"/>
      <c r="C598" s="18"/>
      <c r="D598" s="9" t="s">
        <v>3</v>
      </c>
      <c r="E598" s="79" t="s">
        <v>233</v>
      </c>
      <c r="F598" s="14">
        <v>9.6</v>
      </c>
      <c r="G598" s="14">
        <v>0</v>
      </c>
      <c r="H598" s="14">
        <v>0</v>
      </c>
    </row>
    <row r="599" spans="1:8" s="4" customFormat="1" ht="15" customHeight="1" x14ac:dyDescent="0.3">
      <c r="A599" s="32"/>
      <c r="B599" s="18" t="s">
        <v>170</v>
      </c>
      <c r="C599" s="13"/>
      <c r="D599" s="9"/>
      <c r="E599" s="79" t="s">
        <v>171</v>
      </c>
      <c r="F599" s="14">
        <f>F600+F611</f>
        <v>2666.8</v>
      </c>
      <c r="G599" s="14">
        <f>G600+G611</f>
        <v>1484.3000000000002</v>
      </c>
      <c r="H599" s="14">
        <f>H600+H611</f>
        <v>222.4</v>
      </c>
    </row>
    <row r="600" spans="1:8" s="4" customFormat="1" ht="30" customHeight="1" x14ac:dyDescent="0.3">
      <c r="A600" s="32"/>
      <c r="B600" s="37"/>
      <c r="C600" s="17" t="s">
        <v>61</v>
      </c>
      <c r="D600" s="13"/>
      <c r="E600" s="71" t="s">
        <v>280</v>
      </c>
      <c r="F600" s="14">
        <f t="shared" ref="F600:H601" si="192">F601</f>
        <v>1432.9</v>
      </c>
      <c r="G600" s="14">
        <f t="shared" si="192"/>
        <v>1082.4000000000001</v>
      </c>
      <c r="H600" s="14">
        <f t="shared" si="192"/>
        <v>222.4</v>
      </c>
    </row>
    <row r="601" spans="1:8" s="4" customFormat="1" ht="15.6" x14ac:dyDescent="0.3">
      <c r="A601" s="38"/>
      <c r="B601" s="41"/>
      <c r="C601" s="15" t="s">
        <v>58</v>
      </c>
      <c r="D601" s="18"/>
      <c r="E601" s="69" t="s">
        <v>281</v>
      </c>
      <c r="F601" s="14">
        <f t="shared" si="192"/>
        <v>1432.9</v>
      </c>
      <c r="G601" s="14">
        <f t="shared" si="192"/>
        <v>1082.4000000000001</v>
      </c>
      <c r="H601" s="14">
        <f t="shared" si="192"/>
        <v>222.4</v>
      </c>
    </row>
    <row r="602" spans="1:8" s="4" customFormat="1" ht="27.6" x14ac:dyDescent="0.3">
      <c r="A602" s="38"/>
      <c r="B602" s="41"/>
      <c r="C602" s="15" t="s">
        <v>57</v>
      </c>
      <c r="D602" s="9"/>
      <c r="E602" s="79" t="s">
        <v>282</v>
      </c>
      <c r="F602" s="14">
        <f>F603+F605+F607+F609</f>
        <v>1432.9</v>
      </c>
      <c r="G602" s="14">
        <f t="shared" ref="G602:H602" si="193">G603+G605+G607+G609</f>
        <v>1082.4000000000001</v>
      </c>
      <c r="H602" s="14">
        <f t="shared" si="193"/>
        <v>222.4</v>
      </c>
    </row>
    <row r="603" spans="1:8" s="4" customFormat="1" ht="17.25" customHeight="1" x14ac:dyDescent="0.3">
      <c r="A603" s="32"/>
      <c r="B603" s="41"/>
      <c r="C603" s="15" t="s">
        <v>283</v>
      </c>
      <c r="D603" s="9"/>
      <c r="E603" s="79" t="s">
        <v>284</v>
      </c>
      <c r="F603" s="14">
        <f>F604</f>
        <v>124.7</v>
      </c>
      <c r="G603" s="14">
        <f>G604</f>
        <v>0</v>
      </c>
      <c r="H603" s="14">
        <f>H604</f>
        <v>0</v>
      </c>
    </row>
    <row r="604" spans="1:8" s="4" customFormat="1" ht="17.25" customHeight="1" x14ac:dyDescent="0.3">
      <c r="A604" s="32"/>
      <c r="B604" s="41"/>
      <c r="C604" s="18"/>
      <c r="D604" s="9" t="s">
        <v>3</v>
      </c>
      <c r="E604" s="79" t="s">
        <v>233</v>
      </c>
      <c r="F604" s="14">
        <v>124.7</v>
      </c>
      <c r="G604" s="14">
        <v>0</v>
      </c>
      <c r="H604" s="14">
        <v>0</v>
      </c>
    </row>
    <row r="605" spans="1:8" s="4" customFormat="1" ht="15.6" x14ac:dyDescent="0.3">
      <c r="A605" s="32"/>
      <c r="B605" s="41"/>
      <c r="C605" s="15" t="s">
        <v>286</v>
      </c>
      <c r="D605" s="9"/>
      <c r="E605" s="79" t="s">
        <v>285</v>
      </c>
      <c r="F605" s="14">
        <f>F606</f>
        <v>1235.8</v>
      </c>
      <c r="G605" s="14">
        <f>G606</f>
        <v>220</v>
      </c>
      <c r="H605" s="14">
        <f>H606</f>
        <v>150</v>
      </c>
    </row>
    <row r="606" spans="1:8" s="4" customFormat="1" ht="16.5" customHeight="1" x14ac:dyDescent="0.3">
      <c r="A606" s="32"/>
      <c r="B606" s="41"/>
      <c r="C606" s="13"/>
      <c r="D606" s="9" t="s">
        <v>3</v>
      </c>
      <c r="E606" s="79" t="s">
        <v>233</v>
      </c>
      <c r="F606" s="14">
        <v>1235.8</v>
      </c>
      <c r="G606" s="14">
        <v>220</v>
      </c>
      <c r="H606" s="14">
        <v>150</v>
      </c>
    </row>
    <row r="607" spans="1:8" s="4" customFormat="1" ht="15.6" x14ac:dyDescent="0.3">
      <c r="A607" s="32"/>
      <c r="B607" s="41"/>
      <c r="C607" s="15" t="s">
        <v>287</v>
      </c>
      <c r="D607" s="9"/>
      <c r="E607" s="82" t="s">
        <v>288</v>
      </c>
      <c r="F607" s="14">
        <f>F608</f>
        <v>72.400000000000006</v>
      </c>
      <c r="G607" s="14">
        <f>G608</f>
        <v>72.400000000000006</v>
      </c>
      <c r="H607" s="14">
        <f>H608</f>
        <v>72.400000000000006</v>
      </c>
    </row>
    <row r="608" spans="1:8" s="4" customFormat="1" ht="19.5" customHeight="1" x14ac:dyDescent="0.3">
      <c r="A608" s="32"/>
      <c r="B608" s="41"/>
      <c r="C608" s="18"/>
      <c r="D608" s="9" t="s">
        <v>3</v>
      </c>
      <c r="E608" s="79" t="s">
        <v>233</v>
      </c>
      <c r="F608" s="14">
        <v>72.400000000000006</v>
      </c>
      <c r="G608" s="14">
        <v>72.400000000000006</v>
      </c>
      <c r="H608" s="14">
        <v>72.400000000000006</v>
      </c>
    </row>
    <row r="609" spans="1:8" s="4" customFormat="1" ht="27.6" x14ac:dyDescent="0.3">
      <c r="A609" s="32"/>
      <c r="B609" s="41"/>
      <c r="C609" s="15" t="s">
        <v>520</v>
      </c>
      <c r="D609" s="9"/>
      <c r="E609" s="75" t="s">
        <v>505</v>
      </c>
      <c r="F609" s="14">
        <f>F610</f>
        <v>0</v>
      </c>
      <c r="G609" s="14">
        <f>G610</f>
        <v>790</v>
      </c>
      <c r="H609" s="14">
        <f>H610</f>
        <v>0</v>
      </c>
    </row>
    <row r="610" spans="1:8" s="4" customFormat="1" ht="19.5" customHeight="1" x14ac:dyDescent="0.3">
      <c r="A610" s="32"/>
      <c r="B610" s="41"/>
      <c r="C610" s="18"/>
      <c r="D610" s="9" t="s">
        <v>325</v>
      </c>
      <c r="E610" s="79" t="s">
        <v>326</v>
      </c>
      <c r="F610" s="14">
        <v>0</v>
      </c>
      <c r="G610" s="14">
        <v>790</v>
      </c>
      <c r="H610" s="14">
        <v>0</v>
      </c>
    </row>
    <row r="611" spans="1:8" s="4" customFormat="1" ht="29.25" customHeight="1" x14ac:dyDescent="0.3">
      <c r="A611" s="32"/>
      <c r="B611" s="37"/>
      <c r="C611" s="17" t="s">
        <v>327</v>
      </c>
      <c r="D611" s="13"/>
      <c r="E611" s="71" t="s">
        <v>410</v>
      </c>
      <c r="F611" s="14">
        <f t="shared" ref="F611:H613" si="194">F612</f>
        <v>1233.9000000000001</v>
      </c>
      <c r="G611" s="14">
        <f t="shared" si="194"/>
        <v>401.9</v>
      </c>
      <c r="H611" s="14">
        <f t="shared" si="194"/>
        <v>0</v>
      </c>
    </row>
    <row r="612" spans="1:8" s="4" customFormat="1" ht="31.5" customHeight="1" x14ac:dyDescent="0.3">
      <c r="A612" s="32"/>
      <c r="B612" s="37"/>
      <c r="C612" s="15" t="s">
        <v>328</v>
      </c>
      <c r="D612" s="13"/>
      <c r="E612" s="79" t="s">
        <v>412</v>
      </c>
      <c r="F612" s="14">
        <f t="shared" si="194"/>
        <v>1233.9000000000001</v>
      </c>
      <c r="G612" s="14">
        <f t="shared" si="194"/>
        <v>401.9</v>
      </c>
      <c r="H612" s="14">
        <f t="shared" si="194"/>
        <v>0</v>
      </c>
    </row>
    <row r="613" spans="1:8" s="4" customFormat="1" ht="15.6" x14ac:dyDescent="0.3">
      <c r="A613" s="32"/>
      <c r="B613" s="37"/>
      <c r="C613" s="15" t="s">
        <v>331</v>
      </c>
      <c r="D613" s="9"/>
      <c r="E613" s="79" t="s">
        <v>333</v>
      </c>
      <c r="F613" s="14">
        <f t="shared" si="194"/>
        <v>1233.9000000000001</v>
      </c>
      <c r="G613" s="14">
        <f t="shared" si="194"/>
        <v>401.9</v>
      </c>
      <c r="H613" s="14">
        <f t="shared" si="194"/>
        <v>0</v>
      </c>
    </row>
    <row r="614" spans="1:8" s="4" customFormat="1" ht="15.6" x14ac:dyDescent="0.3">
      <c r="A614" s="32"/>
      <c r="B614" s="36"/>
      <c r="C614" s="15" t="s">
        <v>332</v>
      </c>
      <c r="D614" s="26"/>
      <c r="E614" s="79" t="s">
        <v>334</v>
      </c>
      <c r="F614" s="25">
        <f>F615</f>
        <v>1233.9000000000001</v>
      </c>
      <c r="G614" s="25">
        <f>G615</f>
        <v>401.9</v>
      </c>
      <c r="H614" s="25">
        <f>H615</f>
        <v>0</v>
      </c>
    </row>
    <row r="615" spans="1:8" s="4" customFormat="1" ht="18.75" customHeight="1" x14ac:dyDescent="0.3">
      <c r="A615" s="32"/>
      <c r="B615" s="36"/>
      <c r="C615" s="15"/>
      <c r="D615" s="9" t="s">
        <v>3</v>
      </c>
      <c r="E615" s="79" t="s">
        <v>233</v>
      </c>
      <c r="F615" s="25">
        <v>1233.9000000000001</v>
      </c>
      <c r="G615" s="25">
        <v>401.9</v>
      </c>
      <c r="H615" s="25">
        <v>0</v>
      </c>
    </row>
    <row r="616" spans="1:8" s="4" customFormat="1" ht="15" customHeight="1" x14ac:dyDescent="0.3">
      <c r="A616" s="32"/>
      <c r="B616" s="18" t="s">
        <v>172</v>
      </c>
      <c r="C616" s="13"/>
      <c r="D616" s="9"/>
      <c r="E616" s="79" t="s">
        <v>173</v>
      </c>
      <c r="F616" s="14">
        <f>F617+F635+F630</f>
        <v>20497.400000000001</v>
      </c>
      <c r="G616" s="14">
        <f>G617+G635+G630</f>
        <v>19400.3</v>
      </c>
      <c r="H616" s="14">
        <f>H617+H635+H630</f>
        <v>19182.599999999999</v>
      </c>
    </row>
    <row r="617" spans="1:8" s="4" customFormat="1" ht="33" customHeight="1" x14ac:dyDescent="0.3">
      <c r="A617" s="32"/>
      <c r="B617" s="37"/>
      <c r="C617" s="17" t="s">
        <v>61</v>
      </c>
      <c r="D617" s="13"/>
      <c r="E617" s="71" t="s">
        <v>280</v>
      </c>
      <c r="F617" s="14">
        <f t="shared" ref="F617:H617" si="195">F618</f>
        <v>7546.6</v>
      </c>
      <c r="G617" s="14">
        <f t="shared" si="195"/>
        <v>6483.4</v>
      </c>
      <c r="H617" s="14">
        <f t="shared" si="195"/>
        <v>6747.9</v>
      </c>
    </row>
    <row r="618" spans="1:8" s="4" customFormat="1" ht="28.5" customHeight="1" x14ac:dyDescent="0.3">
      <c r="A618" s="32"/>
      <c r="B618" s="39"/>
      <c r="C618" s="15" t="s">
        <v>55</v>
      </c>
      <c r="D618" s="9"/>
      <c r="E618" s="79" t="s">
        <v>289</v>
      </c>
      <c r="F618" s="14">
        <f>F619+F622+F625</f>
        <v>7546.6</v>
      </c>
      <c r="G618" s="14">
        <f>G619+G622+G625</f>
        <v>6483.4</v>
      </c>
      <c r="H618" s="14">
        <f>H619+H622+H625</f>
        <v>6747.9</v>
      </c>
    </row>
    <row r="619" spans="1:8" s="4" customFormat="1" ht="15.6" x14ac:dyDescent="0.3">
      <c r="A619" s="32"/>
      <c r="B619" s="39"/>
      <c r="C619" s="15" t="s">
        <v>54</v>
      </c>
      <c r="D619" s="18"/>
      <c r="E619" s="69" t="s">
        <v>290</v>
      </c>
      <c r="F619" s="14">
        <f t="shared" ref="F619:H620" si="196">F620</f>
        <v>5692.7</v>
      </c>
      <c r="G619" s="14">
        <f t="shared" si="196"/>
        <v>5692.7</v>
      </c>
      <c r="H619" s="14">
        <f t="shared" si="196"/>
        <v>5692.7</v>
      </c>
    </row>
    <row r="620" spans="1:8" s="4" customFormat="1" ht="15.6" x14ac:dyDescent="0.3">
      <c r="A620" s="38"/>
      <c r="B620" s="39"/>
      <c r="C620" s="15" t="s">
        <v>291</v>
      </c>
      <c r="D620" s="18"/>
      <c r="E620" s="69" t="s">
        <v>292</v>
      </c>
      <c r="F620" s="14">
        <f t="shared" si="196"/>
        <v>5692.7</v>
      </c>
      <c r="G620" s="14">
        <f t="shared" si="196"/>
        <v>5692.7</v>
      </c>
      <c r="H620" s="14">
        <f t="shared" si="196"/>
        <v>5692.7</v>
      </c>
    </row>
    <row r="621" spans="1:8" s="4" customFormat="1" ht="17.25" customHeight="1" x14ac:dyDescent="0.3">
      <c r="A621" s="32"/>
      <c r="B621" s="39"/>
      <c r="C621" s="13"/>
      <c r="D621" s="9" t="s">
        <v>3</v>
      </c>
      <c r="E621" s="79" t="s">
        <v>233</v>
      </c>
      <c r="F621" s="14">
        <v>5692.7</v>
      </c>
      <c r="G621" s="14">
        <v>5692.7</v>
      </c>
      <c r="H621" s="14">
        <v>5692.7</v>
      </c>
    </row>
    <row r="622" spans="1:8" s="4" customFormat="1" ht="27.6" x14ac:dyDescent="0.3">
      <c r="A622" s="32"/>
      <c r="B622" s="39"/>
      <c r="C622" s="15" t="s">
        <v>301</v>
      </c>
      <c r="D622" s="18"/>
      <c r="E622" s="69" t="s">
        <v>303</v>
      </c>
      <c r="F622" s="14">
        <f>F623</f>
        <v>178.6</v>
      </c>
      <c r="G622" s="14">
        <f t="shared" ref="G622:H622" si="197">G623</f>
        <v>640.70000000000005</v>
      </c>
      <c r="H622" s="14">
        <f t="shared" si="197"/>
        <v>905.2</v>
      </c>
    </row>
    <row r="623" spans="1:8" s="4" customFormat="1" ht="29.25" customHeight="1" x14ac:dyDescent="0.3">
      <c r="A623" s="32"/>
      <c r="B623" s="39"/>
      <c r="C623" s="15" t="s">
        <v>447</v>
      </c>
      <c r="D623" s="18"/>
      <c r="E623" s="69" t="s">
        <v>485</v>
      </c>
      <c r="F623" s="14">
        <f>F624</f>
        <v>178.6</v>
      </c>
      <c r="G623" s="14">
        <f>G624</f>
        <v>640.70000000000005</v>
      </c>
      <c r="H623" s="14">
        <f>H624</f>
        <v>905.2</v>
      </c>
    </row>
    <row r="624" spans="1:8" s="4" customFormat="1" ht="15.75" customHeight="1" x14ac:dyDescent="0.3">
      <c r="A624" s="32"/>
      <c r="B624" s="39"/>
      <c r="C624" s="13"/>
      <c r="D624" s="9" t="s">
        <v>3</v>
      </c>
      <c r="E624" s="79" t="s">
        <v>233</v>
      </c>
      <c r="F624" s="14">
        <v>178.6</v>
      </c>
      <c r="G624" s="14">
        <v>640.70000000000005</v>
      </c>
      <c r="H624" s="14">
        <v>905.2</v>
      </c>
    </row>
    <row r="625" spans="1:8" s="4" customFormat="1" ht="31.5" customHeight="1" x14ac:dyDescent="0.3">
      <c r="A625" s="38"/>
      <c r="B625" s="39"/>
      <c r="C625" s="15" t="s">
        <v>305</v>
      </c>
      <c r="D625" s="18"/>
      <c r="E625" s="69" t="s">
        <v>307</v>
      </c>
      <c r="F625" s="14">
        <f>F626+F628</f>
        <v>1675.3000000000002</v>
      </c>
      <c r="G625" s="14">
        <f t="shared" ref="G625:H625" si="198">G626+G628</f>
        <v>150</v>
      </c>
      <c r="H625" s="14">
        <f t="shared" si="198"/>
        <v>150</v>
      </c>
    </row>
    <row r="626" spans="1:8" s="4" customFormat="1" ht="15.6" x14ac:dyDescent="0.3">
      <c r="A626" s="32"/>
      <c r="B626" s="39"/>
      <c r="C626" s="15" t="s">
        <v>306</v>
      </c>
      <c r="D626" s="18"/>
      <c r="E626" s="69" t="s">
        <v>308</v>
      </c>
      <c r="F626" s="14">
        <f>F627</f>
        <v>149.4</v>
      </c>
      <c r="G626" s="14">
        <f>G627</f>
        <v>150</v>
      </c>
      <c r="H626" s="14">
        <f>H627</f>
        <v>150</v>
      </c>
    </row>
    <row r="627" spans="1:8" s="4" customFormat="1" ht="17.25" customHeight="1" x14ac:dyDescent="0.3">
      <c r="A627" s="38"/>
      <c r="B627" s="39"/>
      <c r="C627" s="13"/>
      <c r="D627" s="9" t="s">
        <v>3</v>
      </c>
      <c r="E627" s="79" t="s">
        <v>233</v>
      </c>
      <c r="F627" s="14">
        <v>149.4</v>
      </c>
      <c r="G627" s="14">
        <v>150</v>
      </c>
      <c r="H627" s="14">
        <v>150</v>
      </c>
    </row>
    <row r="628" spans="1:8" s="4" customFormat="1" ht="17.25" customHeight="1" x14ac:dyDescent="0.3">
      <c r="A628" s="38"/>
      <c r="B628" s="39"/>
      <c r="C628" s="13" t="s">
        <v>651</v>
      </c>
      <c r="D628" s="9"/>
      <c r="E628" s="79" t="s">
        <v>652</v>
      </c>
      <c r="F628" s="14">
        <f>F629</f>
        <v>1525.9</v>
      </c>
      <c r="G628" s="14">
        <f t="shared" ref="G628:H628" si="199">G629</f>
        <v>0</v>
      </c>
      <c r="H628" s="14">
        <f t="shared" si="199"/>
        <v>0</v>
      </c>
    </row>
    <row r="629" spans="1:8" s="4" customFormat="1" ht="17.25" customHeight="1" x14ac:dyDescent="0.3">
      <c r="A629" s="38"/>
      <c r="B629" s="39"/>
      <c r="C629" s="13"/>
      <c r="D629" s="9" t="s">
        <v>3</v>
      </c>
      <c r="E629" s="79" t="s">
        <v>233</v>
      </c>
      <c r="F629" s="14">
        <v>1525.9</v>
      </c>
      <c r="G629" s="14">
        <v>0</v>
      </c>
      <c r="H629" s="14">
        <v>0</v>
      </c>
    </row>
    <row r="630" spans="1:8" s="4" customFormat="1" ht="30" customHeight="1" x14ac:dyDescent="0.3">
      <c r="A630" s="32"/>
      <c r="B630" s="37"/>
      <c r="C630" s="17" t="s">
        <v>37</v>
      </c>
      <c r="D630" s="13"/>
      <c r="E630" s="71" t="s">
        <v>339</v>
      </c>
      <c r="F630" s="6">
        <f t="shared" ref="F630:H633" si="200">F631</f>
        <v>727.7</v>
      </c>
      <c r="G630" s="6">
        <f t="shared" si="200"/>
        <v>0</v>
      </c>
      <c r="H630" s="6">
        <f t="shared" si="200"/>
        <v>0</v>
      </c>
    </row>
    <row r="631" spans="1:8" s="4" customFormat="1" ht="19.5" customHeight="1" x14ac:dyDescent="0.3">
      <c r="A631" s="32"/>
      <c r="B631" s="37"/>
      <c r="C631" s="15" t="s">
        <v>33</v>
      </c>
      <c r="D631" s="9"/>
      <c r="E631" s="79" t="s">
        <v>213</v>
      </c>
      <c r="F631" s="14">
        <f t="shared" si="200"/>
        <v>727.7</v>
      </c>
      <c r="G631" s="14">
        <f t="shared" si="200"/>
        <v>0</v>
      </c>
      <c r="H631" s="14">
        <f t="shared" si="200"/>
        <v>0</v>
      </c>
    </row>
    <row r="632" spans="1:8" s="4" customFormat="1" ht="19.5" customHeight="1" x14ac:dyDescent="0.3">
      <c r="A632" s="32"/>
      <c r="B632" s="37"/>
      <c r="C632" s="15" t="s">
        <v>31</v>
      </c>
      <c r="D632" s="9"/>
      <c r="E632" s="79" t="s">
        <v>214</v>
      </c>
      <c r="F632" s="14">
        <f t="shared" si="200"/>
        <v>727.7</v>
      </c>
      <c r="G632" s="14">
        <f t="shared" si="200"/>
        <v>0</v>
      </c>
      <c r="H632" s="14">
        <f t="shared" si="200"/>
        <v>0</v>
      </c>
    </row>
    <row r="633" spans="1:8" s="4" customFormat="1" ht="32.25" customHeight="1" x14ac:dyDescent="0.3">
      <c r="A633" s="32"/>
      <c r="B633" s="37"/>
      <c r="C633" s="15" t="s">
        <v>346</v>
      </c>
      <c r="D633" s="13"/>
      <c r="E633" s="21" t="s">
        <v>210</v>
      </c>
      <c r="F633" s="14">
        <f t="shared" si="200"/>
        <v>727.7</v>
      </c>
      <c r="G633" s="14">
        <f t="shared" si="200"/>
        <v>0</v>
      </c>
      <c r="H633" s="14">
        <f t="shared" si="200"/>
        <v>0</v>
      </c>
    </row>
    <row r="634" spans="1:8" s="4" customFormat="1" ht="21" customHeight="1" x14ac:dyDescent="0.3">
      <c r="A634" s="32"/>
      <c r="B634" s="37"/>
      <c r="C634" s="13"/>
      <c r="D634" s="9" t="s">
        <v>3</v>
      </c>
      <c r="E634" s="79" t="s">
        <v>233</v>
      </c>
      <c r="F634" s="11">
        <v>727.7</v>
      </c>
      <c r="G634" s="11">
        <v>0</v>
      </c>
      <c r="H634" s="11">
        <v>0</v>
      </c>
    </row>
    <row r="635" spans="1:8" s="4" customFormat="1" ht="30" customHeight="1" x14ac:dyDescent="0.3">
      <c r="A635" s="32"/>
      <c r="B635" s="37"/>
      <c r="C635" s="17" t="s">
        <v>27</v>
      </c>
      <c r="D635" s="13"/>
      <c r="E635" s="71" t="s">
        <v>411</v>
      </c>
      <c r="F635" s="14">
        <f t="shared" ref="F635:H638" si="201">F636</f>
        <v>12223.1</v>
      </c>
      <c r="G635" s="14">
        <f t="shared" si="201"/>
        <v>12916.9</v>
      </c>
      <c r="H635" s="14">
        <f t="shared" si="201"/>
        <v>12434.7</v>
      </c>
    </row>
    <row r="636" spans="1:8" s="4" customFormat="1" ht="30.75" customHeight="1" x14ac:dyDescent="0.3">
      <c r="A636" s="32"/>
      <c r="B636" s="39"/>
      <c r="C636" s="15" t="s">
        <v>448</v>
      </c>
      <c r="D636" s="9"/>
      <c r="E636" s="20" t="s">
        <v>449</v>
      </c>
      <c r="F636" s="11">
        <f>F637+F643+F640</f>
        <v>12223.1</v>
      </c>
      <c r="G636" s="11">
        <f t="shared" ref="G636:H636" si="202">G637+G643+G640</f>
        <v>12916.9</v>
      </c>
      <c r="H636" s="11">
        <f t="shared" si="202"/>
        <v>12434.7</v>
      </c>
    </row>
    <row r="637" spans="1:8" s="4" customFormat="1" ht="29.25" customHeight="1" x14ac:dyDescent="0.3">
      <c r="A637" s="32"/>
      <c r="B637" s="39"/>
      <c r="C637" s="15" t="s">
        <v>450</v>
      </c>
      <c r="D637" s="9"/>
      <c r="E637" s="21" t="s">
        <v>451</v>
      </c>
      <c r="F637" s="14">
        <f t="shared" ref="F637:F638" si="203">F638</f>
        <v>2895</v>
      </c>
      <c r="G637" s="14">
        <f t="shared" si="201"/>
        <v>3765.1</v>
      </c>
      <c r="H637" s="14">
        <f t="shared" si="201"/>
        <v>3309.1</v>
      </c>
    </row>
    <row r="638" spans="1:8" s="4" customFormat="1" ht="31.5" customHeight="1" x14ac:dyDescent="0.3">
      <c r="A638" s="38"/>
      <c r="B638" s="39"/>
      <c r="C638" s="15" t="s">
        <v>452</v>
      </c>
      <c r="D638" s="9"/>
      <c r="E638" s="21" t="s">
        <v>453</v>
      </c>
      <c r="F638" s="14">
        <f t="shared" si="203"/>
        <v>2895</v>
      </c>
      <c r="G638" s="14">
        <f t="shared" si="201"/>
        <v>3765.1</v>
      </c>
      <c r="H638" s="14">
        <f t="shared" si="201"/>
        <v>3309.1</v>
      </c>
    </row>
    <row r="639" spans="1:8" s="4" customFormat="1" ht="17.25" customHeight="1" x14ac:dyDescent="0.3">
      <c r="A639" s="32"/>
      <c r="B639" s="39"/>
      <c r="C639" s="13"/>
      <c r="D639" s="9" t="s">
        <v>3</v>
      </c>
      <c r="E639" s="79" t="s">
        <v>233</v>
      </c>
      <c r="F639" s="11">
        <v>2895</v>
      </c>
      <c r="G639" s="14">
        <v>3765.1</v>
      </c>
      <c r="H639" s="11">
        <v>3309.1</v>
      </c>
    </row>
    <row r="640" spans="1:8" s="4" customFormat="1" ht="29.25" customHeight="1" x14ac:dyDescent="0.3">
      <c r="A640" s="32"/>
      <c r="B640" s="39"/>
      <c r="C640" s="15" t="s">
        <v>507</v>
      </c>
      <c r="D640" s="9"/>
      <c r="E640" s="21" t="s">
        <v>508</v>
      </c>
      <c r="F640" s="14">
        <f t="shared" ref="F640:F641" si="204">F641</f>
        <v>1067.4000000000001</v>
      </c>
      <c r="G640" s="14">
        <f t="shared" ref="G640:H641" si="205">G641</f>
        <v>0</v>
      </c>
      <c r="H640" s="14">
        <f t="shared" si="205"/>
        <v>0</v>
      </c>
    </row>
    <row r="641" spans="1:8" s="4" customFormat="1" ht="19.5" customHeight="1" x14ac:dyDescent="0.3">
      <c r="A641" s="38"/>
      <c r="B641" s="39"/>
      <c r="C641" s="15" t="s">
        <v>509</v>
      </c>
      <c r="D641" s="9"/>
      <c r="E641" s="21" t="s">
        <v>22</v>
      </c>
      <c r="F641" s="14">
        <f t="shared" si="204"/>
        <v>1067.4000000000001</v>
      </c>
      <c r="G641" s="14">
        <f t="shared" si="205"/>
        <v>0</v>
      </c>
      <c r="H641" s="14">
        <f t="shared" si="205"/>
        <v>0</v>
      </c>
    </row>
    <row r="642" spans="1:8" s="4" customFormat="1" ht="17.25" customHeight="1" x14ac:dyDescent="0.3">
      <c r="A642" s="32"/>
      <c r="B642" s="39"/>
      <c r="C642" s="13"/>
      <c r="D642" s="9" t="s">
        <v>3</v>
      </c>
      <c r="E642" s="79" t="s">
        <v>233</v>
      </c>
      <c r="F642" s="11">
        <v>1067.4000000000001</v>
      </c>
      <c r="G642" s="14">
        <v>0</v>
      </c>
      <c r="H642" s="11">
        <v>0</v>
      </c>
    </row>
    <row r="643" spans="1:8" s="4" customFormat="1" ht="17.25" customHeight="1" x14ac:dyDescent="0.3">
      <c r="A643" s="32"/>
      <c r="B643" s="39"/>
      <c r="C643" s="15" t="s">
        <v>475</v>
      </c>
      <c r="D643" s="9"/>
      <c r="E643" s="79" t="s">
        <v>474</v>
      </c>
      <c r="F643" s="11">
        <f t="shared" ref="F643:F644" si="206">F644</f>
        <v>8260.7000000000007</v>
      </c>
      <c r="G643" s="11">
        <f t="shared" ref="G643:H644" si="207">G644</f>
        <v>9151.7999999999993</v>
      </c>
      <c r="H643" s="11">
        <f t="shared" si="207"/>
        <v>9125.6</v>
      </c>
    </row>
    <row r="644" spans="1:8" s="4" customFormat="1" ht="21" customHeight="1" x14ac:dyDescent="0.3">
      <c r="A644" s="38"/>
      <c r="B644" s="39"/>
      <c r="C644" s="15" t="s">
        <v>454</v>
      </c>
      <c r="D644" s="9"/>
      <c r="E644" s="21" t="s">
        <v>455</v>
      </c>
      <c r="F644" s="14">
        <f t="shared" si="206"/>
        <v>8260.7000000000007</v>
      </c>
      <c r="G644" s="14">
        <f t="shared" si="207"/>
        <v>9151.7999999999993</v>
      </c>
      <c r="H644" s="14">
        <f t="shared" si="207"/>
        <v>9125.6</v>
      </c>
    </row>
    <row r="645" spans="1:8" s="4" customFormat="1" ht="17.25" customHeight="1" x14ac:dyDescent="0.3">
      <c r="A645" s="32"/>
      <c r="B645" s="39"/>
      <c r="C645" s="13"/>
      <c r="D645" s="9" t="s">
        <v>3</v>
      </c>
      <c r="E645" s="79" t="s">
        <v>233</v>
      </c>
      <c r="F645" s="11">
        <v>8260.7000000000007</v>
      </c>
      <c r="G645" s="11">
        <v>9151.7999999999993</v>
      </c>
      <c r="H645" s="11">
        <v>9125.6</v>
      </c>
    </row>
    <row r="646" spans="1:8" s="4" customFormat="1" ht="15" customHeight="1" x14ac:dyDescent="0.3">
      <c r="A646" s="32"/>
      <c r="B646" s="18" t="s">
        <v>396</v>
      </c>
      <c r="C646" s="13"/>
      <c r="D646" s="9"/>
      <c r="E646" s="79" t="s">
        <v>397</v>
      </c>
      <c r="F646" s="14">
        <f t="shared" ref="F646:H648" si="208">F647</f>
        <v>14161.9</v>
      </c>
      <c r="G646" s="14">
        <f t="shared" si="208"/>
        <v>14687.9</v>
      </c>
      <c r="H646" s="14">
        <f t="shared" si="208"/>
        <v>14687.9</v>
      </c>
    </row>
    <row r="647" spans="1:8" s="4" customFormat="1" ht="30.75" customHeight="1" x14ac:dyDescent="0.3">
      <c r="A647" s="32"/>
      <c r="B647" s="37"/>
      <c r="C647" s="17" t="s">
        <v>61</v>
      </c>
      <c r="D647" s="13"/>
      <c r="E647" s="71" t="s">
        <v>280</v>
      </c>
      <c r="F647" s="14">
        <f t="shared" si="208"/>
        <v>14161.9</v>
      </c>
      <c r="G647" s="14">
        <f t="shared" si="208"/>
        <v>14687.9</v>
      </c>
      <c r="H647" s="14">
        <f t="shared" si="208"/>
        <v>14687.9</v>
      </c>
    </row>
    <row r="648" spans="1:8" s="4" customFormat="1" ht="15.6" x14ac:dyDescent="0.3">
      <c r="A648" s="32"/>
      <c r="B648" s="39"/>
      <c r="C648" s="15" t="s">
        <v>406</v>
      </c>
      <c r="D648" s="9"/>
      <c r="E648" s="21" t="s">
        <v>32</v>
      </c>
      <c r="F648" s="14">
        <f t="shared" si="208"/>
        <v>14161.9</v>
      </c>
      <c r="G648" s="14">
        <f t="shared" si="208"/>
        <v>14687.9</v>
      </c>
      <c r="H648" s="14">
        <f t="shared" si="208"/>
        <v>14687.9</v>
      </c>
    </row>
    <row r="649" spans="1:8" s="4" customFormat="1" ht="18" customHeight="1" x14ac:dyDescent="0.3">
      <c r="A649" s="32"/>
      <c r="B649" s="39"/>
      <c r="C649" s="15" t="s">
        <v>407</v>
      </c>
      <c r="D649" s="9"/>
      <c r="E649" s="21" t="s">
        <v>30</v>
      </c>
      <c r="F649" s="14">
        <f>F650+F653</f>
        <v>14161.9</v>
      </c>
      <c r="G649" s="14">
        <f>G650+G653</f>
        <v>14687.9</v>
      </c>
      <c r="H649" s="14">
        <f>H650+H653</f>
        <v>14687.9</v>
      </c>
    </row>
    <row r="650" spans="1:8" s="4" customFormat="1" ht="15.6" x14ac:dyDescent="0.3">
      <c r="A650" s="32"/>
      <c r="B650" s="39"/>
      <c r="C650" s="15" t="s">
        <v>405</v>
      </c>
      <c r="D650" s="9"/>
      <c r="E650" s="21" t="s">
        <v>16</v>
      </c>
      <c r="F650" s="14">
        <f>F651+F652</f>
        <v>14128.9</v>
      </c>
      <c r="G650" s="14">
        <f>G651+G652</f>
        <v>14653.4</v>
      </c>
      <c r="H650" s="14">
        <f>H651+H652</f>
        <v>14653.4</v>
      </c>
    </row>
    <row r="651" spans="1:8" s="4" customFormat="1" ht="41.4" x14ac:dyDescent="0.3">
      <c r="A651" s="32"/>
      <c r="B651" s="39"/>
      <c r="C651" s="13"/>
      <c r="D651" s="9" t="s">
        <v>5</v>
      </c>
      <c r="E651" s="79" t="s">
        <v>384</v>
      </c>
      <c r="F651" s="11">
        <v>13516.5</v>
      </c>
      <c r="G651" s="11">
        <v>14041</v>
      </c>
      <c r="H651" s="11">
        <v>14041</v>
      </c>
    </row>
    <row r="652" spans="1:8" s="4" customFormat="1" ht="15.75" customHeight="1" x14ac:dyDescent="0.3">
      <c r="A652" s="38"/>
      <c r="B652" s="40"/>
      <c r="C652" s="13"/>
      <c r="D652" s="9" t="s">
        <v>3</v>
      </c>
      <c r="E652" s="79" t="s">
        <v>233</v>
      </c>
      <c r="F652" s="11">
        <v>612.4</v>
      </c>
      <c r="G652" s="11">
        <v>612.4</v>
      </c>
      <c r="H652" s="11">
        <v>612.4</v>
      </c>
    </row>
    <row r="653" spans="1:8" s="4" customFormat="1" ht="31.5" customHeight="1" x14ac:dyDescent="0.3">
      <c r="A653" s="38"/>
      <c r="B653" s="37"/>
      <c r="C653" s="15" t="s">
        <v>433</v>
      </c>
      <c r="D653" s="18"/>
      <c r="E653" s="69" t="s">
        <v>471</v>
      </c>
      <c r="F653" s="14">
        <f>F654</f>
        <v>33</v>
      </c>
      <c r="G653" s="14">
        <f>G654</f>
        <v>34.5</v>
      </c>
      <c r="H653" s="14">
        <f>H654</f>
        <v>34.5</v>
      </c>
    </row>
    <row r="654" spans="1:8" s="4" customFormat="1" ht="17.25" customHeight="1" x14ac:dyDescent="0.3">
      <c r="A654" s="38"/>
      <c r="B654" s="37"/>
      <c r="C654" s="13"/>
      <c r="D654" s="9" t="s">
        <v>3</v>
      </c>
      <c r="E654" s="79" t="s">
        <v>233</v>
      </c>
      <c r="F654" s="14">
        <v>33</v>
      </c>
      <c r="G654" s="14">
        <v>34.5</v>
      </c>
      <c r="H654" s="14">
        <v>34.5</v>
      </c>
    </row>
    <row r="655" spans="1:8" s="35" customFormat="1" ht="17.25" customHeight="1" x14ac:dyDescent="0.25">
      <c r="A655" s="31">
        <v>907</v>
      </c>
      <c r="B655" s="33"/>
      <c r="C655" s="33"/>
      <c r="D655" s="33"/>
      <c r="E655" s="7" t="s">
        <v>521</v>
      </c>
      <c r="F655" s="51">
        <f t="shared" ref="F655:F657" si="209">F656</f>
        <v>3973.8999999999996</v>
      </c>
      <c r="G655" s="51">
        <f t="shared" ref="G655:H655" si="210">G656</f>
        <v>4121.7</v>
      </c>
      <c r="H655" s="51">
        <f t="shared" si="210"/>
        <v>4121.7</v>
      </c>
    </row>
    <row r="656" spans="1:8" s="35" customFormat="1" ht="18" customHeight="1" x14ac:dyDescent="0.25">
      <c r="A656" s="31"/>
      <c r="B656" s="23" t="s">
        <v>143</v>
      </c>
      <c r="C656" s="33"/>
      <c r="D656" s="33"/>
      <c r="E656" s="20" t="s">
        <v>144</v>
      </c>
      <c r="F656" s="34">
        <f t="shared" si="209"/>
        <v>3973.8999999999996</v>
      </c>
      <c r="G656" s="34">
        <f t="shared" ref="G656:H656" si="211">G657</f>
        <v>4121.7</v>
      </c>
      <c r="H656" s="34">
        <f t="shared" si="211"/>
        <v>4121.7</v>
      </c>
    </row>
    <row r="657" spans="1:10" s="35" customFormat="1" ht="31.5" customHeight="1" x14ac:dyDescent="0.25">
      <c r="A657" s="31"/>
      <c r="B657" s="23" t="s">
        <v>182</v>
      </c>
      <c r="C657" s="33"/>
      <c r="D657" s="33"/>
      <c r="E657" s="20" t="s">
        <v>183</v>
      </c>
      <c r="F657" s="34">
        <f t="shared" si="209"/>
        <v>3973.8999999999996</v>
      </c>
      <c r="G657" s="34">
        <f>G658</f>
        <v>4121.7</v>
      </c>
      <c r="H657" s="34">
        <f>H658</f>
        <v>4121.7</v>
      </c>
    </row>
    <row r="658" spans="1:10" s="4" customFormat="1" ht="15.6" x14ac:dyDescent="0.3">
      <c r="A658" s="32"/>
      <c r="B658" s="36"/>
      <c r="C658" s="15" t="s">
        <v>21</v>
      </c>
      <c r="D658" s="13"/>
      <c r="E658" s="20" t="s">
        <v>361</v>
      </c>
      <c r="F658" s="11">
        <f>F659+F661</f>
        <v>3973.8999999999996</v>
      </c>
      <c r="G658" s="11">
        <f>G659+G661</f>
        <v>4121.7</v>
      </c>
      <c r="H658" s="11">
        <f>H659+H661</f>
        <v>4121.7</v>
      </c>
    </row>
    <row r="659" spans="1:10" s="4" customFormat="1" ht="15.6" x14ac:dyDescent="0.3">
      <c r="A659" s="32"/>
      <c r="B659" s="36"/>
      <c r="C659" s="15" t="s">
        <v>19</v>
      </c>
      <c r="D659" s="9"/>
      <c r="E659" s="21" t="s">
        <v>362</v>
      </c>
      <c r="F659" s="14">
        <f>F660</f>
        <v>1635.8</v>
      </c>
      <c r="G659" s="14">
        <f>G660</f>
        <v>1699.3</v>
      </c>
      <c r="H659" s="14">
        <f>H660</f>
        <v>1699.3</v>
      </c>
    </row>
    <row r="660" spans="1:10" s="4" customFormat="1" ht="41.4" x14ac:dyDescent="0.3">
      <c r="A660" s="32"/>
      <c r="B660" s="36"/>
      <c r="C660" s="13"/>
      <c r="D660" s="9" t="s">
        <v>5</v>
      </c>
      <c r="E660" s="79" t="s">
        <v>384</v>
      </c>
      <c r="F660" s="11">
        <v>1635.8</v>
      </c>
      <c r="G660" s="11">
        <v>1699.3</v>
      </c>
      <c r="H660" s="11">
        <v>1699.3</v>
      </c>
    </row>
    <row r="661" spans="1:10" s="4" customFormat="1" ht="15.6" x14ac:dyDescent="0.3">
      <c r="A661" s="32"/>
      <c r="B661" s="39"/>
      <c r="C661" s="15" t="s">
        <v>17</v>
      </c>
      <c r="D661" s="9"/>
      <c r="E661" s="21" t="s">
        <v>16</v>
      </c>
      <c r="F661" s="14">
        <f>F662+F663</f>
        <v>2338.1</v>
      </c>
      <c r="G661" s="14">
        <f>G662+G663</f>
        <v>2422.3999999999996</v>
      </c>
      <c r="H661" s="14">
        <f>H662+H663</f>
        <v>2422.3999999999996</v>
      </c>
    </row>
    <row r="662" spans="1:10" s="4" customFormat="1" ht="41.4" x14ac:dyDescent="0.3">
      <c r="A662" s="32"/>
      <c r="B662" s="39"/>
      <c r="C662" s="13"/>
      <c r="D662" s="9" t="s">
        <v>5</v>
      </c>
      <c r="E662" s="79" t="s">
        <v>384</v>
      </c>
      <c r="F662" s="11">
        <v>2168.4</v>
      </c>
      <c r="G662" s="11">
        <v>2252.6999999999998</v>
      </c>
      <c r="H662" s="11">
        <v>2252.6999999999998</v>
      </c>
    </row>
    <row r="663" spans="1:10" s="4" customFormat="1" ht="15.75" customHeight="1" x14ac:dyDescent="0.3">
      <c r="A663" s="38"/>
      <c r="B663" s="40"/>
      <c r="C663" s="13"/>
      <c r="D663" s="9" t="s">
        <v>3</v>
      </c>
      <c r="E663" s="79" t="s">
        <v>233</v>
      </c>
      <c r="F663" s="11">
        <v>169.7</v>
      </c>
      <c r="G663" s="11">
        <v>169.7</v>
      </c>
      <c r="H663" s="11">
        <v>169.7</v>
      </c>
    </row>
    <row r="664" spans="1:10" s="53" customFormat="1" ht="19.5" customHeight="1" x14ac:dyDescent="0.3">
      <c r="A664" s="52"/>
      <c r="B664" s="52"/>
      <c r="C664" s="52"/>
      <c r="D664" s="52"/>
      <c r="E664" s="7" t="s">
        <v>0</v>
      </c>
      <c r="F664" s="6">
        <f>F14+F200+F442+F275+F218+F547+F560+F655</f>
        <v>773187.2</v>
      </c>
      <c r="G664" s="6">
        <f>G14+G200+G442+G275+G218+G547+G560+G655</f>
        <v>763128.09999999986</v>
      </c>
      <c r="H664" s="6">
        <f>H14+H200+H442+H275+H218+H547+H560+H655</f>
        <v>759298.29999999993</v>
      </c>
    </row>
    <row r="665" spans="1:10" s="53" customFormat="1" ht="19.5" customHeight="1" x14ac:dyDescent="0.25">
      <c r="A665" s="54"/>
      <c r="B665" s="54"/>
      <c r="C665" s="54"/>
      <c r="D665" s="54"/>
      <c r="E665" s="55"/>
      <c r="F665" s="56"/>
      <c r="G665" s="56"/>
      <c r="H665" s="56"/>
    </row>
    <row r="666" spans="1:10" s="4" customFormat="1" x14ac:dyDescent="0.25">
      <c r="F666" s="98"/>
      <c r="G666" s="98"/>
      <c r="H666" s="98"/>
    </row>
    <row r="667" spans="1:10" s="4" customFormat="1" x14ac:dyDescent="0.25"/>
    <row r="668" spans="1:10" s="4" customFormat="1" x14ac:dyDescent="0.25"/>
    <row r="669" spans="1:10" s="4" customFormat="1" x14ac:dyDescent="0.25">
      <c r="F669" s="90"/>
      <c r="G669" s="90"/>
      <c r="H669" s="90"/>
    </row>
    <row r="670" spans="1:10" s="4" customFormat="1" x14ac:dyDescent="0.25"/>
    <row r="671" spans="1:10" s="4" customFormat="1" x14ac:dyDescent="0.25">
      <c r="F671" s="91"/>
      <c r="G671" s="91"/>
      <c r="H671" s="91"/>
    </row>
    <row r="672" spans="1:10" x14ac:dyDescent="0.25">
      <c r="A672" s="3"/>
      <c r="B672" s="3"/>
      <c r="C672" s="3"/>
      <c r="D672" s="3"/>
      <c r="E672" s="3"/>
      <c r="I672" s="3"/>
      <c r="J672" s="3"/>
    </row>
  </sheetData>
  <autoFilter ref="A13:H664"/>
  <mergeCells count="1">
    <mergeCell ref="A11:H11"/>
  </mergeCells>
  <pageMargins left="0.55118110236220474" right="0.23622047244094491" top="0.39370078740157483" bottom="0.47244094488188981" header="0.47244094488188981" footer="0.51181102362204722"/>
  <pageSetup paperSize="9" scale="60" fitToHeight="1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view="pageLayout" zoomScaleNormal="100" workbookViewId="0">
      <selection activeCell="A13" sqref="A13"/>
    </sheetView>
  </sheetViews>
  <sheetFormatPr defaultRowHeight="13.2" x14ac:dyDescent="0.25"/>
  <cols>
    <col min="1" max="1" width="53.109375" customWidth="1"/>
    <col min="2" max="2" width="27.109375" customWidth="1"/>
    <col min="3" max="5" width="15.33203125" customWidth="1"/>
  </cols>
  <sheetData>
    <row r="1" spans="1:5" ht="12" customHeight="1" x14ac:dyDescent="0.25">
      <c r="A1" s="61"/>
      <c r="B1" s="61"/>
      <c r="C1" s="61"/>
      <c r="D1" s="111"/>
      <c r="E1" s="111" t="s">
        <v>513</v>
      </c>
    </row>
    <row r="2" spans="1:5" ht="13.8" x14ac:dyDescent="0.25">
      <c r="A2" s="61"/>
      <c r="B2" s="61"/>
      <c r="C2" s="61"/>
      <c r="D2" s="111"/>
      <c r="E2" s="111" t="s">
        <v>483</v>
      </c>
    </row>
    <row r="3" spans="1:5" ht="13.8" x14ac:dyDescent="0.25">
      <c r="A3" s="61"/>
      <c r="B3" s="61"/>
      <c r="C3" s="61"/>
      <c r="D3" s="111"/>
      <c r="E3" s="111" t="s">
        <v>484</v>
      </c>
    </row>
    <row r="4" spans="1:5" ht="13.8" x14ac:dyDescent="0.25">
      <c r="A4" s="61"/>
      <c r="B4" s="61"/>
      <c r="C4" s="61"/>
      <c r="D4" s="111"/>
      <c r="E4" s="112" t="s">
        <v>677</v>
      </c>
    </row>
    <row r="5" spans="1:5" x14ac:dyDescent="0.25">
      <c r="A5" s="61"/>
      <c r="B5" s="61"/>
      <c r="C5" s="61"/>
    </row>
    <row r="6" spans="1:5" ht="13.8" x14ac:dyDescent="0.25">
      <c r="A6" s="61"/>
      <c r="B6" s="61"/>
      <c r="C6" s="61"/>
      <c r="D6" s="111"/>
      <c r="E6" s="111" t="s">
        <v>374</v>
      </c>
    </row>
    <row r="7" spans="1:5" ht="13.8" x14ac:dyDescent="0.25">
      <c r="A7" s="61"/>
      <c r="B7" s="61"/>
      <c r="C7" s="61"/>
      <c r="D7" s="111"/>
      <c r="E7" s="111" t="s">
        <v>483</v>
      </c>
    </row>
    <row r="8" spans="1:5" ht="13.8" x14ac:dyDescent="0.25">
      <c r="A8" s="61"/>
      <c r="B8" s="61"/>
      <c r="C8" s="61"/>
      <c r="D8" s="111"/>
      <c r="E8" s="111" t="s">
        <v>484</v>
      </c>
    </row>
    <row r="9" spans="1:5" ht="13.8" x14ac:dyDescent="0.25">
      <c r="A9" s="61"/>
      <c r="B9" s="61"/>
      <c r="C9" s="61"/>
      <c r="D9" s="111"/>
      <c r="E9" s="111" t="s">
        <v>636</v>
      </c>
    </row>
    <row r="10" spans="1:5" ht="12" customHeight="1" x14ac:dyDescent="0.25">
      <c r="A10" s="61"/>
      <c r="B10" s="61"/>
      <c r="C10" s="61"/>
    </row>
    <row r="11" spans="1:5" ht="61.5" customHeight="1" x14ac:dyDescent="0.3">
      <c r="A11" s="127" t="s">
        <v>532</v>
      </c>
      <c r="B11" s="127"/>
      <c r="C11" s="127"/>
      <c r="D11" s="127"/>
      <c r="E11" s="127"/>
    </row>
    <row r="12" spans="1:5" ht="21.75" customHeight="1" x14ac:dyDescent="0.25">
      <c r="A12" s="61"/>
      <c r="B12" s="61"/>
    </row>
    <row r="13" spans="1:5" ht="43.5" customHeight="1" x14ac:dyDescent="0.25">
      <c r="A13" s="85" t="s">
        <v>137</v>
      </c>
      <c r="B13" s="86" t="s">
        <v>201</v>
      </c>
      <c r="C13" s="87" t="s">
        <v>481</v>
      </c>
      <c r="D13" s="87" t="s">
        <v>486</v>
      </c>
      <c r="E13" s="87" t="s">
        <v>530</v>
      </c>
    </row>
    <row r="14" spans="1:5" ht="30.75" customHeight="1" x14ac:dyDescent="0.25">
      <c r="A14" s="125" t="s">
        <v>202</v>
      </c>
      <c r="B14" s="126"/>
      <c r="C14" s="84">
        <f>C15+C16</f>
        <v>11192.199999999953</v>
      </c>
      <c r="D14" s="84">
        <f>D15+D16</f>
        <v>0</v>
      </c>
      <c r="E14" s="84">
        <f>E15+E16</f>
        <v>0</v>
      </c>
    </row>
    <row r="15" spans="1:5" ht="37.5" customHeight="1" x14ac:dyDescent="0.25">
      <c r="A15" s="62" t="s">
        <v>376</v>
      </c>
      <c r="B15" s="63" t="s">
        <v>378</v>
      </c>
      <c r="C15" s="84">
        <v>-761995</v>
      </c>
      <c r="D15" s="84">
        <v>-763218.8</v>
      </c>
      <c r="E15" s="84">
        <v>-782890.9</v>
      </c>
    </row>
    <row r="16" spans="1:5" ht="36.75" customHeight="1" x14ac:dyDescent="0.25">
      <c r="A16" s="62" t="s">
        <v>377</v>
      </c>
      <c r="B16" s="63" t="s">
        <v>379</v>
      </c>
      <c r="C16" s="84">
        <v>773187.2</v>
      </c>
      <c r="D16" s="84">
        <v>763218.8</v>
      </c>
      <c r="E16" s="84">
        <v>782890.9</v>
      </c>
    </row>
    <row r="17" spans="1:2" ht="15.6" x14ac:dyDescent="0.3">
      <c r="A17" s="66"/>
      <c r="B17" s="67"/>
    </row>
    <row r="18" spans="1:2" ht="12" customHeight="1" x14ac:dyDescent="0.3">
      <c r="A18" s="64"/>
      <c r="B18" s="65"/>
    </row>
    <row r="24" spans="1:2" x14ac:dyDescent="0.25">
      <c r="B24" s="74"/>
    </row>
  </sheetData>
  <mergeCells count="2">
    <mergeCell ref="A14:B14"/>
    <mergeCell ref="A11:E11"/>
  </mergeCells>
  <pageMargins left="0.9055118110236221" right="0.47244094488188981" top="0.98425196850393704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Прил.1 </vt:lpstr>
      <vt:lpstr>Прил.2</vt:lpstr>
      <vt:lpstr>Прил.3</vt:lpstr>
      <vt:lpstr>Прил.4</vt:lpstr>
      <vt:lpstr>Прил.2!Заголовки_для_печати</vt:lpstr>
      <vt:lpstr>Прил.3!Заголовки_для_печати</vt:lpstr>
      <vt:lpstr>Прил.2!Область_печати</vt:lpstr>
    </vt:vector>
  </TitlesOfParts>
  <Company>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user</cp:lastModifiedBy>
  <cp:lastPrinted>2023-09-29T04:56:37Z</cp:lastPrinted>
  <dcterms:created xsi:type="dcterms:W3CDTF">2016-10-25T06:59:23Z</dcterms:created>
  <dcterms:modified xsi:type="dcterms:W3CDTF">2023-09-29T04:57:16Z</dcterms:modified>
</cp:coreProperties>
</file>